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040" activeTab="0"/>
  </bookViews>
  <sheets>
    <sheet name="A1" sheetId="1" r:id="rId1"/>
    <sheet name="A2" sheetId="2" r:id="rId2"/>
    <sheet name="B1" sheetId="3" r:id="rId3"/>
    <sheet name="B2" sheetId="4" r:id="rId4"/>
    <sheet name="C1" sheetId="5" r:id="rId5"/>
    <sheet name="C2" sheetId="6" r:id="rId6"/>
    <sheet name="D1" sheetId="7" r:id="rId7"/>
    <sheet name="D2" sheetId="8" r:id="rId8"/>
    <sheet name="E1" sheetId="9" r:id="rId9"/>
    <sheet name="E2" sheetId="10" r:id="rId10"/>
  </sheets>
  <definedNames/>
  <calcPr fullCalcOnLoad="1"/>
</workbook>
</file>

<file path=xl/sharedStrings.xml><?xml version="1.0" encoding="utf-8"?>
<sst xmlns="http://schemas.openxmlformats.org/spreadsheetml/2006/main" count="280" uniqueCount="20">
  <si>
    <t>ペプシンによるタンパク質分解の検出</t>
  </si>
  <si>
    <t>チロシン検量線実験の時の近似直線の傾きを入れる</t>
  </si>
  <si>
    <t>ｙ＝</t>
  </si>
  <si>
    <t>x</t>
  </si>
  <si>
    <t>水色のセルに入力すると、黄色いセルに吸光度が示される</t>
  </si>
  <si>
    <t>１０μｇ/ｍｌ</t>
  </si>
  <si>
    <t>５μｇ/ｍｌ</t>
  </si>
  <si>
    <t>１μｇ/ｍｌ</t>
  </si>
  <si>
    <t>反応時間（分）</t>
  </si>
  <si>
    <t>0（対照用）</t>
  </si>
  <si>
    <t>吸光度</t>
  </si>
  <si>
    <t>吸光度（ブランク引き）</t>
  </si>
  <si>
    <t>チロシン当量（μｇ/ｍｌ）</t>
  </si>
  <si>
    <t>反応時間</t>
  </si>
  <si>
    <t>ペプシン濃度</t>
  </si>
  <si>
    <t>１０μｇ/ｍｌ</t>
  </si>
  <si>
    <t>比活性の計算</t>
  </si>
  <si>
    <t>傾きが最も大きい時のチロシン当量</t>
  </si>
  <si>
    <t>傾きが最も大きい点の反応時間</t>
  </si>
  <si>
    <t>比活性（μgTyr/min・μg)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</si>
</sst>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2"/>
      <color indexed="8"/>
      <name val="ＭＳ Ｐゴシック"/>
      <family val="3"/>
    </font>
    <font>
      <sz val="15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Fill="1" applyBorder="1" applyAlignment="1">
      <alignment vertical="distributed"/>
    </xf>
    <xf numFmtId="0" fontId="0" fillId="35" borderId="10" xfId="0" applyFill="1" applyBorder="1" applyAlignment="1">
      <alignment/>
    </xf>
    <xf numFmtId="0" fontId="0" fillId="0" borderId="0" xfId="0" applyBorder="1" applyAlignment="1" quotePrefix="1">
      <alignment/>
    </xf>
    <xf numFmtId="49" fontId="0" fillId="0" borderId="0" xfId="0" applyNumberFormat="1" applyFill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distributed"/>
    </xf>
    <xf numFmtId="0" fontId="0" fillId="0" borderId="10" xfId="0" applyBorder="1" applyAlignment="1">
      <alignment vertical="distributed"/>
    </xf>
    <xf numFmtId="0" fontId="0" fillId="36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5"/>
          <c:y val="0.03575"/>
          <c:w val="0.83925"/>
          <c:h val="0.7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'A1'!$A$14</c:f>
              <c:strCache>
                <c:ptCount val="1"/>
                <c:pt idx="0">
                  <c:v>１０μｇ/ｍｌ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'A1'!$B$13:$E$13</c:f>
              <c:numCache/>
            </c:numRef>
          </c:xVal>
          <c:yVal>
            <c:numRef>
              <c:f>'A1'!$B$14:$E$14</c:f>
              <c:numCache/>
            </c:numRef>
          </c:yVal>
          <c:smooth val="0"/>
        </c:ser>
        <c:ser>
          <c:idx val="1"/>
          <c:order val="1"/>
          <c:tx>
            <c:strRef>
              <c:f>'A1'!$A$15</c:f>
              <c:strCache>
                <c:ptCount val="1"/>
                <c:pt idx="0">
                  <c:v>５μｇ/ｍｌ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'A1'!$B$13:$E$13</c:f>
              <c:numCache/>
            </c:numRef>
          </c:xVal>
          <c:yVal>
            <c:numRef>
              <c:f>'A1'!$B$15:$E$15</c:f>
              <c:numCache/>
            </c:numRef>
          </c:yVal>
          <c:smooth val="0"/>
        </c:ser>
        <c:ser>
          <c:idx val="2"/>
          <c:order val="2"/>
          <c:tx>
            <c:strRef>
              <c:f>'A1'!$A$16</c:f>
              <c:strCache>
                <c:ptCount val="1"/>
                <c:pt idx="0">
                  <c:v>１μｇ/ｍｌ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'A1'!$B$13:$E$13</c:f>
              <c:numCache/>
            </c:numRef>
          </c:xVal>
          <c:yVal>
            <c:numRef>
              <c:f>'A1'!$B$16:$E$16</c:f>
              <c:numCache/>
            </c:numRef>
          </c:yVal>
          <c:smooth val="0"/>
        </c:ser>
        <c:axId val="42204239"/>
        <c:axId val="44293832"/>
      </c:scatterChart>
      <c:valAx>
        <c:axId val="42204239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反応時間（分）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93832"/>
        <c:crosses val="autoZero"/>
        <c:crossBetween val="midCat"/>
        <c:dispUnits/>
        <c:majorUnit val="10"/>
      </c:valAx>
      <c:valAx>
        <c:axId val="44293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チロシン当量（</a:t>
                </a: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μ</a:t>
                </a: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ｇ　Ｔｙｒ当量</a:t>
                </a: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ｍｌ）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042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775"/>
          <c:y val="0.8965"/>
          <c:w val="0.6565"/>
          <c:h val="0.08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5"/>
          <c:y val="0.03575"/>
          <c:w val="0.83925"/>
          <c:h val="0.7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'E2'!$A$14</c:f>
              <c:strCache>
                <c:ptCount val="1"/>
                <c:pt idx="0">
                  <c:v>１０μｇ/ｍｌ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'E2'!$B$13:$E$13</c:f>
              <c:numCache/>
            </c:numRef>
          </c:xVal>
          <c:yVal>
            <c:numRef>
              <c:f>'E2'!$B$14:$E$14</c:f>
              <c:numCache/>
            </c:numRef>
          </c:yVal>
          <c:smooth val="0"/>
        </c:ser>
        <c:ser>
          <c:idx val="1"/>
          <c:order val="1"/>
          <c:tx>
            <c:strRef>
              <c:f>'E2'!$A$15</c:f>
              <c:strCache>
                <c:ptCount val="1"/>
                <c:pt idx="0">
                  <c:v>５μｇ/ｍｌ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'E2'!$B$13:$E$13</c:f>
              <c:numCache/>
            </c:numRef>
          </c:xVal>
          <c:yVal>
            <c:numRef>
              <c:f>'E2'!$B$15:$E$15</c:f>
              <c:numCache/>
            </c:numRef>
          </c:yVal>
          <c:smooth val="0"/>
        </c:ser>
        <c:ser>
          <c:idx val="2"/>
          <c:order val="2"/>
          <c:tx>
            <c:strRef>
              <c:f>'E2'!$A$16</c:f>
              <c:strCache>
                <c:ptCount val="1"/>
                <c:pt idx="0">
                  <c:v>１μｇ/ｍｌ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'E2'!$B$13:$E$13</c:f>
              <c:numCache/>
            </c:numRef>
          </c:xVal>
          <c:yVal>
            <c:numRef>
              <c:f>'E2'!$B$16:$E$16</c:f>
              <c:numCache/>
            </c:numRef>
          </c:yVal>
          <c:smooth val="0"/>
        </c:ser>
        <c:axId val="35082073"/>
        <c:axId val="47303202"/>
      </c:scatterChart>
      <c:valAx>
        <c:axId val="35082073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反応時間（分）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03202"/>
        <c:crosses val="autoZero"/>
        <c:crossBetween val="midCat"/>
        <c:dispUnits/>
        <c:majorUnit val="10"/>
      </c:valAx>
      <c:valAx>
        <c:axId val="473032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チロシン当量（</a:t>
                </a: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μ</a:t>
                </a: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ｇ　Ｔｙｒ当量</a:t>
                </a: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ｍｌ）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820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775"/>
          <c:y val="0.8965"/>
          <c:w val="0.6565"/>
          <c:h val="0.08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5"/>
          <c:y val="0.03575"/>
          <c:w val="0.83925"/>
          <c:h val="0.7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'A2'!$A$14</c:f>
              <c:strCache>
                <c:ptCount val="1"/>
                <c:pt idx="0">
                  <c:v>１０μｇ/ｍｌ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'A2'!$B$13:$E$13</c:f>
              <c:numCache/>
            </c:numRef>
          </c:xVal>
          <c:yVal>
            <c:numRef>
              <c:f>'A2'!$B$14:$E$14</c:f>
              <c:numCache/>
            </c:numRef>
          </c:yVal>
          <c:smooth val="0"/>
        </c:ser>
        <c:ser>
          <c:idx val="1"/>
          <c:order val="1"/>
          <c:tx>
            <c:strRef>
              <c:f>'A2'!$A$15</c:f>
              <c:strCache>
                <c:ptCount val="1"/>
                <c:pt idx="0">
                  <c:v>５μｇ/ｍｌ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'A2'!$B$13:$E$13</c:f>
              <c:numCache/>
            </c:numRef>
          </c:xVal>
          <c:yVal>
            <c:numRef>
              <c:f>'A2'!$B$15:$E$15</c:f>
              <c:numCache/>
            </c:numRef>
          </c:yVal>
          <c:smooth val="0"/>
        </c:ser>
        <c:ser>
          <c:idx val="2"/>
          <c:order val="2"/>
          <c:tx>
            <c:strRef>
              <c:f>'A2'!$A$16</c:f>
              <c:strCache>
                <c:ptCount val="1"/>
                <c:pt idx="0">
                  <c:v>１μｇ/ｍｌ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'A2'!$B$13:$E$13</c:f>
              <c:numCache/>
            </c:numRef>
          </c:xVal>
          <c:yVal>
            <c:numRef>
              <c:f>'A2'!$B$16:$E$16</c:f>
              <c:numCache/>
            </c:numRef>
          </c:yVal>
          <c:smooth val="0"/>
        </c:ser>
        <c:axId val="63100169"/>
        <c:axId val="31030610"/>
      </c:scatterChart>
      <c:valAx>
        <c:axId val="63100169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反応時間（分）</a:t>
                </a:r>
              </a:p>
            </c:rich>
          </c:tx>
          <c:layout>
            <c:manualLayout>
              <c:xMode val="factor"/>
              <c:yMode val="factor"/>
              <c:x val="0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30610"/>
        <c:crosses val="autoZero"/>
        <c:crossBetween val="midCat"/>
        <c:dispUnits/>
        <c:majorUnit val="10"/>
      </c:valAx>
      <c:valAx>
        <c:axId val="31030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チロシン当量（</a:t>
                </a: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μ</a:t>
                </a: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ｇ　Ｔｙｒ当量</a:t>
                </a: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ｍｌ）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001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775"/>
          <c:y val="0.8965"/>
          <c:w val="0.6565"/>
          <c:h val="0.08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5"/>
          <c:y val="0.03575"/>
          <c:w val="0.83925"/>
          <c:h val="0.7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'B1'!$A$14</c:f>
              <c:strCache>
                <c:ptCount val="1"/>
                <c:pt idx="0">
                  <c:v>１０μｇ/ｍｌ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'B1'!$B$13:$E$13</c:f>
              <c:numCache/>
            </c:numRef>
          </c:xVal>
          <c:yVal>
            <c:numRef>
              <c:f>'B1'!$B$14:$E$14</c:f>
              <c:numCache/>
            </c:numRef>
          </c:yVal>
          <c:smooth val="0"/>
        </c:ser>
        <c:ser>
          <c:idx val="1"/>
          <c:order val="1"/>
          <c:tx>
            <c:strRef>
              <c:f>'B1'!$A$15</c:f>
              <c:strCache>
                <c:ptCount val="1"/>
                <c:pt idx="0">
                  <c:v>５μｇ/ｍｌ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'B1'!$B$13:$E$13</c:f>
              <c:numCache/>
            </c:numRef>
          </c:xVal>
          <c:yVal>
            <c:numRef>
              <c:f>'B1'!$B$15:$E$15</c:f>
              <c:numCache/>
            </c:numRef>
          </c:yVal>
          <c:smooth val="0"/>
        </c:ser>
        <c:ser>
          <c:idx val="2"/>
          <c:order val="2"/>
          <c:tx>
            <c:strRef>
              <c:f>'B1'!$A$16</c:f>
              <c:strCache>
                <c:ptCount val="1"/>
                <c:pt idx="0">
                  <c:v>１μｇ/ｍｌ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'B1'!$B$13:$E$13</c:f>
              <c:numCache/>
            </c:numRef>
          </c:xVal>
          <c:yVal>
            <c:numRef>
              <c:f>'B1'!$B$16:$E$16</c:f>
              <c:numCache/>
            </c:numRef>
          </c:yVal>
          <c:smooth val="0"/>
        </c:ser>
        <c:axId val="10840035"/>
        <c:axId val="30451452"/>
      </c:scatterChart>
      <c:valAx>
        <c:axId val="10840035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反応時間（分）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51452"/>
        <c:crosses val="autoZero"/>
        <c:crossBetween val="midCat"/>
        <c:dispUnits/>
        <c:majorUnit val="10"/>
      </c:valAx>
      <c:valAx>
        <c:axId val="30451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チロシン当量（</a:t>
                </a: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μ</a:t>
                </a: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ｇ　Ｔｙｒ当量</a:t>
                </a: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ｍｌ）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400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775"/>
          <c:y val="0.8965"/>
          <c:w val="0.6565"/>
          <c:h val="0.08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5"/>
          <c:y val="0.03575"/>
          <c:w val="0.83925"/>
          <c:h val="0.7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'B2'!$A$14</c:f>
              <c:strCache>
                <c:ptCount val="1"/>
                <c:pt idx="0">
                  <c:v>１０μｇ/ｍｌ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'B2'!$B$13:$E$13</c:f>
              <c:numCache/>
            </c:numRef>
          </c:xVal>
          <c:yVal>
            <c:numRef>
              <c:f>'B2'!$B$14:$E$14</c:f>
              <c:numCache/>
            </c:numRef>
          </c:yVal>
          <c:smooth val="0"/>
        </c:ser>
        <c:ser>
          <c:idx val="1"/>
          <c:order val="1"/>
          <c:tx>
            <c:strRef>
              <c:f>'B2'!$A$15</c:f>
              <c:strCache>
                <c:ptCount val="1"/>
                <c:pt idx="0">
                  <c:v>５μｇ/ｍｌ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'B2'!$B$13:$E$13</c:f>
              <c:numCache/>
            </c:numRef>
          </c:xVal>
          <c:yVal>
            <c:numRef>
              <c:f>'B2'!$B$15:$E$15</c:f>
              <c:numCache/>
            </c:numRef>
          </c:yVal>
          <c:smooth val="0"/>
        </c:ser>
        <c:ser>
          <c:idx val="2"/>
          <c:order val="2"/>
          <c:tx>
            <c:strRef>
              <c:f>'B2'!$A$16</c:f>
              <c:strCache>
                <c:ptCount val="1"/>
                <c:pt idx="0">
                  <c:v>１μｇ/ｍｌ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'B2'!$B$13:$E$13</c:f>
              <c:numCache/>
            </c:numRef>
          </c:xVal>
          <c:yVal>
            <c:numRef>
              <c:f>'B2'!$B$16:$E$16</c:f>
              <c:numCache/>
            </c:numRef>
          </c:yVal>
          <c:smooth val="0"/>
        </c:ser>
        <c:axId val="5627613"/>
        <c:axId val="50648518"/>
      </c:scatterChart>
      <c:valAx>
        <c:axId val="5627613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反応時間（分）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48518"/>
        <c:crosses val="autoZero"/>
        <c:crossBetween val="midCat"/>
        <c:dispUnits/>
        <c:majorUnit val="10"/>
      </c:valAx>
      <c:valAx>
        <c:axId val="50648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チロシン当量（</a:t>
                </a: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μ</a:t>
                </a: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ｇ　Ｔｙｒ当量</a:t>
                </a: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ｍｌ）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76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775"/>
          <c:y val="0.8965"/>
          <c:w val="0.6565"/>
          <c:h val="0.08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5"/>
          <c:y val="0.03575"/>
          <c:w val="0.83925"/>
          <c:h val="0.7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'C1'!$A$14</c:f>
              <c:strCache>
                <c:ptCount val="1"/>
                <c:pt idx="0">
                  <c:v>１０μｇ/ｍｌ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'C1'!$B$13:$E$13</c:f>
              <c:numCache/>
            </c:numRef>
          </c:xVal>
          <c:yVal>
            <c:numRef>
              <c:f>'C1'!$B$14:$E$14</c:f>
              <c:numCache/>
            </c:numRef>
          </c:yVal>
          <c:smooth val="0"/>
        </c:ser>
        <c:ser>
          <c:idx val="1"/>
          <c:order val="1"/>
          <c:tx>
            <c:strRef>
              <c:f>'C1'!$A$15</c:f>
              <c:strCache>
                <c:ptCount val="1"/>
                <c:pt idx="0">
                  <c:v>５μｇ/ｍｌ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'C1'!$B$13:$E$13</c:f>
              <c:numCache/>
            </c:numRef>
          </c:xVal>
          <c:yVal>
            <c:numRef>
              <c:f>'C1'!$B$15:$E$15</c:f>
              <c:numCache/>
            </c:numRef>
          </c:yVal>
          <c:smooth val="0"/>
        </c:ser>
        <c:ser>
          <c:idx val="2"/>
          <c:order val="2"/>
          <c:tx>
            <c:strRef>
              <c:f>'C1'!$A$16</c:f>
              <c:strCache>
                <c:ptCount val="1"/>
                <c:pt idx="0">
                  <c:v>１μｇ/ｍｌ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'C1'!$B$13:$E$13</c:f>
              <c:numCache/>
            </c:numRef>
          </c:xVal>
          <c:yVal>
            <c:numRef>
              <c:f>'C1'!$B$16:$E$16</c:f>
              <c:numCache/>
            </c:numRef>
          </c:yVal>
          <c:smooth val="0"/>
        </c:ser>
        <c:axId val="53183479"/>
        <c:axId val="8889264"/>
      </c:scatterChart>
      <c:valAx>
        <c:axId val="53183479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反応時間（分）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89264"/>
        <c:crosses val="autoZero"/>
        <c:crossBetween val="midCat"/>
        <c:dispUnits/>
        <c:majorUnit val="10"/>
      </c:valAx>
      <c:valAx>
        <c:axId val="8889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チロシン当量（</a:t>
                </a: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μ</a:t>
                </a: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ｇ　Ｔｙｒ当量</a:t>
                </a: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ｍｌ）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834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775"/>
          <c:y val="0.8965"/>
          <c:w val="0.6565"/>
          <c:h val="0.08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5"/>
          <c:y val="0.03575"/>
          <c:w val="0.83925"/>
          <c:h val="0.7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'C2'!$A$14</c:f>
              <c:strCache>
                <c:ptCount val="1"/>
                <c:pt idx="0">
                  <c:v>１０μｇ/ｍｌ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'C2'!$B$13:$E$13</c:f>
              <c:numCache/>
            </c:numRef>
          </c:xVal>
          <c:yVal>
            <c:numRef>
              <c:f>'C2'!$B$14:$E$14</c:f>
              <c:numCache/>
            </c:numRef>
          </c:yVal>
          <c:smooth val="0"/>
        </c:ser>
        <c:ser>
          <c:idx val="1"/>
          <c:order val="1"/>
          <c:tx>
            <c:strRef>
              <c:f>'C2'!$A$15</c:f>
              <c:strCache>
                <c:ptCount val="1"/>
                <c:pt idx="0">
                  <c:v>５μｇ/ｍｌ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'C2'!$B$13:$E$13</c:f>
              <c:numCache/>
            </c:numRef>
          </c:xVal>
          <c:yVal>
            <c:numRef>
              <c:f>'C2'!$B$15:$E$15</c:f>
              <c:numCache/>
            </c:numRef>
          </c:yVal>
          <c:smooth val="0"/>
        </c:ser>
        <c:ser>
          <c:idx val="2"/>
          <c:order val="2"/>
          <c:tx>
            <c:strRef>
              <c:f>'C2'!$A$16</c:f>
              <c:strCache>
                <c:ptCount val="1"/>
                <c:pt idx="0">
                  <c:v>１μｇ/ｍｌ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'C2'!$B$13:$E$13</c:f>
              <c:numCache/>
            </c:numRef>
          </c:xVal>
          <c:yVal>
            <c:numRef>
              <c:f>'C2'!$B$16:$E$16</c:f>
              <c:numCache/>
            </c:numRef>
          </c:yVal>
          <c:smooth val="0"/>
        </c:ser>
        <c:axId val="12894513"/>
        <c:axId val="48941754"/>
      </c:scatterChart>
      <c:valAx>
        <c:axId val="12894513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反応時間（分）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41754"/>
        <c:crosses val="autoZero"/>
        <c:crossBetween val="midCat"/>
        <c:dispUnits/>
        <c:majorUnit val="10"/>
      </c:valAx>
      <c:valAx>
        <c:axId val="48941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チロシン当量（</a:t>
                </a: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μ</a:t>
                </a: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ｇ　Ｔｙｒ当量</a:t>
                </a: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ｍｌ）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945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775"/>
          <c:y val="0.8965"/>
          <c:w val="0.6565"/>
          <c:h val="0.08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5"/>
          <c:y val="0.03575"/>
          <c:w val="0.83925"/>
          <c:h val="0.7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'D1'!$A$14</c:f>
              <c:strCache>
                <c:ptCount val="1"/>
                <c:pt idx="0">
                  <c:v>１０μｇ/ｍｌ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'D1'!$B$13:$E$13</c:f>
              <c:numCache/>
            </c:numRef>
          </c:xVal>
          <c:yVal>
            <c:numRef>
              <c:f>'D1'!$B$14:$E$14</c:f>
              <c:numCache/>
            </c:numRef>
          </c:yVal>
          <c:smooth val="0"/>
        </c:ser>
        <c:ser>
          <c:idx val="1"/>
          <c:order val="1"/>
          <c:tx>
            <c:strRef>
              <c:f>'D1'!$A$15</c:f>
              <c:strCache>
                <c:ptCount val="1"/>
                <c:pt idx="0">
                  <c:v>５μｇ/ｍｌ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'D1'!$B$13:$E$13</c:f>
              <c:numCache/>
            </c:numRef>
          </c:xVal>
          <c:yVal>
            <c:numRef>
              <c:f>'D1'!$B$15:$E$15</c:f>
              <c:numCache/>
            </c:numRef>
          </c:yVal>
          <c:smooth val="0"/>
        </c:ser>
        <c:ser>
          <c:idx val="2"/>
          <c:order val="2"/>
          <c:tx>
            <c:strRef>
              <c:f>'D1'!$A$16</c:f>
              <c:strCache>
                <c:ptCount val="1"/>
                <c:pt idx="0">
                  <c:v>１μｇ/ｍｌ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'D1'!$B$13:$E$13</c:f>
              <c:numCache/>
            </c:numRef>
          </c:xVal>
          <c:yVal>
            <c:numRef>
              <c:f>'D1'!$B$16:$E$16</c:f>
              <c:numCache/>
            </c:numRef>
          </c:yVal>
          <c:smooth val="0"/>
        </c:ser>
        <c:axId val="37822603"/>
        <c:axId val="4859108"/>
      </c:scatterChart>
      <c:valAx>
        <c:axId val="37822603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反応時間（分）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9108"/>
        <c:crosses val="autoZero"/>
        <c:crossBetween val="midCat"/>
        <c:dispUnits/>
        <c:majorUnit val="10"/>
      </c:valAx>
      <c:valAx>
        <c:axId val="4859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チロシン当量（</a:t>
                </a: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μ</a:t>
                </a: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ｇ　Ｔｙｒ当量</a:t>
                </a: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ｍｌ）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226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775"/>
          <c:y val="0.8965"/>
          <c:w val="0.6565"/>
          <c:h val="0.08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5"/>
          <c:y val="0.03575"/>
          <c:w val="0.83925"/>
          <c:h val="0.7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'D2'!$A$14</c:f>
              <c:strCache>
                <c:ptCount val="1"/>
                <c:pt idx="0">
                  <c:v>１０μｇ/ｍｌ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'D2'!$B$13:$E$13</c:f>
              <c:numCache/>
            </c:numRef>
          </c:xVal>
          <c:yVal>
            <c:numRef>
              <c:f>'D2'!$B$14:$E$14</c:f>
              <c:numCache/>
            </c:numRef>
          </c:yVal>
          <c:smooth val="0"/>
        </c:ser>
        <c:ser>
          <c:idx val="1"/>
          <c:order val="1"/>
          <c:tx>
            <c:strRef>
              <c:f>'D2'!$A$15</c:f>
              <c:strCache>
                <c:ptCount val="1"/>
                <c:pt idx="0">
                  <c:v>５μｇ/ｍｌ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'D2'!$B$13:$E$13</c:f>
              <c:numCache/>
            </c:numRef>
          </c:xVal>
          <c:yVal>
            <c:numRef>
              <c:f>'D2'!$B$15:$E$15</c:f>
              <c:numCache/>
            </c:numRef>
          </c:yVal>
          <c:smooth val="0"/>
        </c:ser>
        <c:ser>
          <c:idx val="2"/>
          <c:order val="2"/>
          <c:tx>
            <c:strRef>
              <c:f>'D2'!$A$16</c:f>
              <c:strCache>
                <c:ptCount val="1"/>
                <c:pt idx="0">
                  <c:v>１μｇ/ｍｌ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'D2'!$B$13:$E$13</c:f>
              <c:numCache/>
            </c:numRef>
          </c:xVal>
          <c:yVal>
            <c:numRef>
              <c:f>'D2'!$B$16:$E$16</c:f>
              <c:numCache/>
            </c:numRef>
          </c:yVal>
          <c:smooth val="0"/>
        </c:ser>
        <c:axId val="43731973"/>
        <c:axId val="58043438"/>
      </c:scatterChart>
      <c:valAx>
        <c:axId val="43731973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反応時間（分）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43438"/>
        <c:crosses val="autoZero"/>
        <c:crossBetween val="midCat"/>
        <c:dispUnits/>
        <c:majorUnit val="10"/>
      </c:valAx>
      <c:valAx>
        <c:axId val="58043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チロシン当量（</a:t>
                </a: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μ</a:t>
                </a: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ｇ　Ｔｙｒ当量</a:t>
                </a: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ｍｌ）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319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775"/>
          <c:y val="0.8965"/>
          <c:w val="0.6565"/>
          <c:h val="0.08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5"/>
          <c:y val="0.03575"/>
          <c:w val="0.83925"/>
          <c:h val="0.7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'E1'!$A$14</c:f>
              <c:strCache>
                <c:ptCount val="1"/>
                <c:pt idx="0">
                  <c:v>１０μｇ/ｍｌ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'E1'!$B$13:$E$13</c:f>
              <c:numCache/>
            </c:numRef>
          </c:xVal>
          <c:yVal>
            <c:numRef>
              <c:f>'E1'!$B$14:$E$14</c:f>
              <c:numCache/>
            </c:numRef>
          </c:yVal>
          <c:smooth val="0"/>
        </c:ser>
        <c:ser>
          <c:idx val="1"/>
          <c:order val="1"/>
          <c:tx>
            <c:strRef>
              <c:f>'E1'!$A$15</c:f>
              <c:strCache>
                <c:ptCount val="1"/>
                <c:pt idx="0">
                  <c:v>５μｇ/ｍｌ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'E1'!$B$13:$E$13</c:f>
              <c:numCache/>
            </c:numRef>
          </c:xVal>
          <c:yVal>
            <c:numRef>
              <c:f>'E1'!$B$15:$E$15</c:f>
              <c:numCache/>
            </c:numRef>
          </c:yVal>
          <c:smooth val="0"/>
        </c:ser>
        <c:ser>
          <c:idx val="2"/>
          <c:order val="2"/>
          <c:tx>
            <c:strRef>
              <c:f>'E1'!$A$16</c:f>
              <c:strCache>
                <c:ptCount val="1"/>
                <c:pt idx="0">
                  <c:v>１μｇ/ｍｌ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'E1'!$B$13:$E$13</c:f>
              <c:numCache/>
            </c:numRef>
          </c:xVal>
          <c:yVal>
            <c:numRef>
              <c:f>'E1'!$B$16:$E$16</c:f>
              <c:numCache/>
            </c:numRef>
          </c:yVal>
          <c:smooth val="0"/>
        </c:ser>
        <c:axId val="52628895"/>
        <c:axId val="3898008"/>
      </c:scatterChart>
      <c:valAx>
        <c:axId val="52628895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反応時間（分）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8008"/>
        <c:crosses val="autoZero"/>
        <c:crossBetween val="midCat"/>
        <c:dispUnits/>
        <c:majorUnit val="10"/>
      </c:valAx>
      <c:valAx>
        <c:axId val="38980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チロシン当量（</a:t>
                </a: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μ</a:t>
                </a: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ｇ　Ｔｙｒ当量</a:t>
                </a: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ｍｌ）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288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775"/>
          <c:y val="0.8965"/>
          <c:w val="0.6565"/>
          <c:h val="0.08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8</xdr:row>
      <xdr:rowOff>85725</xdr:rowOff>
    </xdr:from>
    <xdr:to>
      <xdr:col>13</xdr:col>
      <xdr:colOff>428625</xdr:colOff>
      <xdr:row>31</xdr:row>
      <xdr:rowOff>133350</xdr:rowOff>
    </xdr:to>
    <xdr:graphicFrame>
      <xdr:nvGraphicFramePr>
        <xdr:cNvPr id="1" name="Chart 2"/>
        <xdr:cNvGraphicFramePr/>
      </xdr:nvGraphicFramePr>
      <xdr:xfrm>
        <a:off x="3857625" y="1638300"/>
        <a:ext cx="57721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8</xdr:row>
      <xdr:rowOff>85725</xdr:rowOff>
    </xdr:from>
    <xdr:to>
      <xdr:col>13</xdr:col>
      <xdr:colOff>428625</xdr:colOff>
      <xdr:row>31</xdr:row>
      <xdr:rowOff>133350</xdr:rowOff>
    </xdr:to>
    <xdr:graphicFrame>
      <xdr:nvGraphicFramePr>
        <xdr:cNvPr id="1" name="Chart 2"/>
        <xdr:cNvGraphicFramePr/>
      </xdr:nvGraphicFramePr>
      <xdr:xfrm>
        <a:off x="3857625" y="1638300"/>
        <a:ext cx="57721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8</xdr:row>
      <xdr:rowOff>85725</xdr:rowOff>
    </xdr:from>
    <xdr:to>
      <xdr:col>13</xdr:col>
      <xdr:colOff>428625</xdr:colOff>
      <xdr:row>31</xdr:row>
      <xdr:rowOff>133350</xdr:rowOff>
    </xdr:to>
    <xdr:graphicFrame>
      <xdr:nvGraphicFramePr>
        <xdr:cNvPr id="1" name="Chart 2"/>
        <xdr:cNvGraphicFramePr/>
      </xdr:nvGraphicFramePr>
      <xdr:xfrm>
        <a:off x="3857625" y="1638300"/>
        <a:ext cx="57721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8</xdr:row>
      <xdr:rowOff>85725</xdr:rowOff>
    </xdr:from>
    <xdr:to>
      <xdr:col>13</xdr:col>
      <xdr:colOff>428625</xdr:colOff>
      <xdr:row>31</xdr:row>
      <xdr:rowOff>133350</xdr:rowOff>
    </xdr:to>
    <xdr:graphicFrame>
      <xdr:nvGraphicFramePr>
        <xdr:cNvPr id="1" name="Chart 2"/>
        <xdr:cNvGraphicFramePr/>
      </xdr:nvGraphicFramePr>
      <xdr:xfrm>
        <a:off x="3857625" y="1638300"/>
        <a:ext cx="57721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8</xdr:row>
      <xdr:rowOff>85725</xdr:rowOff>
    </xdr:from>
    <xdr:to>
      <xdr:col>13</xdr:col>
      <xdr:colOff>428625</xdr:colOff>
      <xdr:row>31</xdr:row>
      <xdr:rowOff>133350</xdr:rowOff>
    </xdr:to>
    <xdr:graphicFrame>
      <xdr:nvGraphicFramePr>
        <xdr:cNvPr id="1" name="Chart 2"/>
        <xdr:cNvGraphicFramePr/>
      </xdr:nvGraphicFramePr>
      <xdr:xfrm>
        <a:off x="3857625" y="1638300"/>
        <a:ext cx="57721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8</xdr:row>
      <xdr:rowOff>85725</xdr:rowOff>
    </xdr:from>
    <xdr:to>
      <xdr:col>13</xdr:col>
      <xdr:colOff>428625</xdr:colOff>
      <xdr:row>31</xdr:row>
      <xdr:rowOff>133350</xdr:rowOff>
    </xdr:to>
    <xdr:graphicFrame>
      <xdr:nvGraphicFramePr>
        <xdr:cNvPr id="1" name="Chart 2"/>
        <xdr:cNvGraphicFramePr/>
      </xdr:nvGraphicFramePr>
      <xdr:xfrm>
        <a:off x="3857625" y="1638300"/>
        <a:ext cx="57721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8</xdr:row>
      <xdr:rowOff>85725</xdr:rowOff>
    </xdr:from>
    <xdr:to>
      <xdr:col>13</xdr:col>
      <xdr:colOff>428625</xdr:colOff>
      <xdr:row>31</xdr:row>
      <xdr:rowOff>133350</xdr:rowOff>
    </xdr:to>
    <xdr:graphicFrame>
      <xdr:nvGraphicFramePr>
        <xdr:cNvPr id="1" name="Chart 2"/>
        <xdr:cNvGraphicFramePr/>
      </xdr:nvGraphicFramePr>
      <xdr:xfrm>
        <a:off x="3857625" y="1638300"/>
        <a:ext cx="57721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8</xdr:row>
      <xdr:rowOff>85725</xdr:rowOff>
    </xdr:from>
    <xdr:to>
      <xdr:col>13</xdr:col>
      <xdr:colOff>428625</xdr:colOff>
      <xdr:row>31</xdr:row>
      <xdr:rowOff>133350</xdr:rowOff>
    </xdr:to>
    <xdr:graphicFrame>
      <xdr:nvGraphicFramePr>
        <xdr:cNvPr id="1" name="Chart 2"/>
        <xdr:cNvGraphicFramePr/>
      </xdr:nvGraphicFramePr>
      <xdr:xfrm>
        <a:off x="3857625" y="1638300"/>
        <a:ext cx="57721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8</xdr:row>
      <xdr:rowOff>85725</xdr:rowOff>
    </xdr:from>
    <xdr:to>
      <xdr:col>13</xdr:col>
      <xdr:colOff>428625</xdr:colOff>
      <xdr:row>31</xdr:row>
      <xdr:rowOff>133350</xdr:rowOff>
    </xdr:to>
    <xdr:graphicFrame>
      <xdr:nvGraphicFramePr>
        <xdr:cNvPr id="1" name="Chart 2"/>
        <xdr:cNvGraphicFramePr/>
      </xdr:nvGraphicFramePr>
      <xdr:xfrm>
        <a:off x="3857625" y="1638300"/>
        <a:ext cx="57721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8</xdr:row>
      <xdr:rowOff>85725</xdr:rowOff>
    </xdr:from>
    <xdr:to>
      <xdr:col>13</xdr:col>
      <xdr:colOff>428625</xdr:colOff>
      <xdr:row>31</xdr:row>
      <xdr:rowOff>133350</xdr:rowOff>
    </xdr:to>
    <xdr:graphicFrame>
      <xdr:nvGraphicFramePr>
        <xdr:cNvPr id="1" name="Chart 2"/>
        <xdr:cNvGraphicFramePr/>
      </xdr:nvGraphicFramePr>
      <xdr:xfrm>
        <a:off x="3857625" y="1638300"/>
        <a:ext cx="57721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PageLayoutView="0" workbookViewId="0" topLeftCell="A1">
      <selection activeCell="C25" sqref="C25"/>
    </sheetView>
  </sheetViews>
  <sheetFormatPr defaultColWidth="9.00390625" defaultRowHeight="13.5"/>
  <cols>
    <col min="1" max="1" width="12.875" style="0" customWidth="1"/>
    <col min="2" max="2" width="8.875" style="0" customWidth="1"/>
  </cols>
  <sheetData>
    <row r="1" spans="1:5" ht="13.5">
      <c r="A1" t="s">
        <v>0</v>
      </c>
      <c r="E1" s="1"/>
    </row>
    <row r="2" ht="13.5">
      <c r="C2" t="s">
        <v>1</v>
      </c>
    </row>
    <row r="3" spans="3:5" ht="13.5">
      <c r="C3" s="2" t="s">
        <v>2</v>
      </c>
      <c r="D3" s="3">
        <v>96.743</v>
      </c>
      <c r="E3" t="s">
        <v>3</v>
      </c>
    </row>
    <row r="4" ht="13.5">
      <c r="B4" s="4" t="s">
        <v>4</v>
      </c>
    </row>
    <row r="5" spans="2:10" ht="13.5">
      <c r="B5" s="5" t="s">
        <v>5</v>
      </c>
      <c r="D5" s="5"/>
      <c r="E5" s="5"/>
      <c r="F5" s="5" t="s">
        <v>6</v>
      </c>
      <c r="J5" t="s">
        <v>7</v>
      </c>
    </row>
    <row r="6" spans="1:14" ht="13.5">
      <c r="A6" s="6" t="s">
        <v>8</v>
      </c>
      <c r="B6" s="6" t="s">
        <v>9</v>
      </c>
      <c r="C6" s="7">
        <v>10</v>
      </c>
      <c r="D6" s="7">
        <v>20</v>
      </c>
      <c r="E6" s="7">
        <v>30</v>
      </c>
      <c r="F6" s="6" t="s">
        <v>9</v>
      </c>
      <c r="G6" s="7">
        <v>10</v>
      </c>
      <c r="H6" s="7">
        <v>20</v>
      </c>
      <c r="I6" s="7">
        <v>30</v>
      </c>
      <c r="J6" s="6" t="s">
        <v>9</v>
      </c>
      <c r="K6" s="7">
        <v>10</v>
      </c>
      <c r="L6" s="7">
        <v>20</v>
      </c>
      <c r="M6" s="7">
        <v>30</v>
      </c>
      <c r="N6" s="1"/>
    </row>
    <row r="7" spans="1:14" ht="13.5">
      <c r="A7" s="6" t="s">
        <v>10</v>
      </c>
      <c r="B7" s="8">
        <v>0.107</v>
      </c>
      <c r="C7" s="8">
        <v>0.506</v>
      </c>
      <c r="D7" s="8">
        <v>0.665</v>
      </c>
      <c r="E7" s="8">
        <v>0.641</v>
      </c>
      <c r="F7" s="8">
        <v>0.214</v>
      </c>
      <c r="G7" s="8">
        <v>0.373</v>
      </c>
      <c r="H7" s="8">
        <v>0.527</v>
      </c>
      <c r="I7" s="8">
        <v>0.626</v>
      </c>
      <c r="J7" s="8">
        <v>0.186</v>
      </c>
      <c r="K7" s="8">
        <v>0.276</v>
      </c>
      <c r="L7" s="8">
        <v>0.325</v>
      </c>
      <c r="M7" s="8">
        <v>0.366</v>
      </c>
      <c r="N7" s="1"/>
    </row>
    <row r="8" spans="1:16" ht="27.75" customHeight="1">
      <c r="A8" s="9" t="s">
        <v>11</v>
      </c>
      <c r="B8" s="10">
        <f>B7-$B7</f>
        <v>0</v>
      </c>
      <c r="C8" s="10">
        <f>C7-$B7</f>
        <v>0.399</v>
      </c>
      <c r="D8" s="10">
        <f>D7-$B7</f>
        <v>0.558</v>
      </c>
      <c r="E8" s="10">
        <f>E7-$B7</f>
        <v>0.534</v>
      </c>
      <c r="F8" s="10">
        <f>F7-$F7</f>
        <v>0</v>
      </c>
      <c r="G8" s="10">
        <f>G7-$F7</f>
        <v>0.159</v>
      </c>
      <c r="H8" s="10">
        <f>H7-$F7</f>
        <v>0.31300000000000006</v>
      </c>
      <c r="I8" s="10">
        <f>I7-$F7</f>
        <v>0.41200000000000003</v>
      </c>
      <c r="J8" s="10">
        <f>J7-$J7</f>
        <v>0</v>
      </c>
      <c r="K8" s="10">
        <f>K7-$J7</f>
        <v>0.09000000000000002</v>
      </c>
      <c r="L8" s="10">
        <f>L7-$J7</f>
        <v>0.139</v>
      </c>
      <c r="M8" s="10">
        <f>M7-$J7</f>
        <v>0.18</v>
      </c>
      <c r="N8" s="1"/>
      <c r="O8" s="11"/>
      <c r="P8" s="5"/>
    </row>
    <row r="9" spans="1:16" ht="13.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2"/>
      <c r="P9" s="5"/>
    </row>
    <row r="10" spans="1:16" ht="13.5">
      <c r="A10" s="1"/>
      <c r="B10" s="1"/>
      <c r="C10" s="5"/>
      <c r="D10" s="5"/>
      <c r="E10" s="5"/>
      <c r="F10" s="5"/>
      <c r="H10" s="5"/>
      <c r="I10" s="5"/>
      <c r="J10" s="5"/>
      <c r="K10" s="5"/>
      <c r="L10" s="5"/>
      <c r="M10" s="5"/>
      <c r="N10" s="5"/>
      <c r="O10" s="11"/>
      <c r="P10" s="5"/>
    </row>
    <row r="11" spans="1:13" ht="13.5">
      <c r="A11" s="13" t="s">
        <v>12</v>
      </c>
      <c r="B11" s="1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2:13" ht="13.5">
      <c r="B12" s="5" t="s">
        <v>13</v>
      </c>
      <c r="D12" s="5"/>
      <c r="E12" s="5"/>
      <c r="F12" s="5"/>
      <c r="H12" s="5"/>
      <c r="I12" s="5"/>
      <c r="J12" s="5"/>
      <c r="K12" s="5"/>
      <c r="L12" s="5"/>
      <c r="M12" s="5"/>
    </row>
    <row r="13" spans="1:12" ht="13.5">
      <c r="A13" s="15" t="s">
        <v>14</v>
      </c>
      <c r="B13" s="7">
        <v>0</v>
      </c>
      <c r="C13" s="7">
        <v>10</v>
      </c>
      <c r="D13" s="7">
        <v>20</v>
      </c>
      <c r="E13" s="7">
        <v>30</v>
      </c>
      <c r="F13" s="5"/>
      <c r="G13" s="5"/>
      <c r="H13" s="5"/>
      <c r="I13" s="5"/>
      <c r="J13" s="5"/>
      <c r="K13" s="5"/>
      <c r="L13" s="5"/>
    </row>
    <row r="14" spans="1:6" ht="13.5">
      <c r="A14" s="7" t="s">
        <v>15</v>
      </c>
      <c r="B14" s="16">
        <f>$D3*B8</f>
        <v>0</v>
      </c>
      <c r="C14" s="16">
        <f>$D3*C8</f>
        <v>38.600457</v>
      </c>
      <c r="D14" s="16">
        <f>$D3*D8</f>
        <v>53.982594</v>
      </c>
      <c r="E14" s="16">
        <f>$D3*E8</f>
        <v>51.660762</v>
      </c>
      <c r="F14" s="5"/>
    </row>
    <row r="15" spans="1:6" ht="13.5">
      <c r="A15" s="7" t="s">
        <v>6</v>
      </c>
      <c r="B15" s="16">
        <f>$D3*F8</f>
        <v>0</v>
      </c>
      <c r="C15" s="16">
        <f>$D3*G8</f>
        <v>15.382137</v>
      </c>
      <c r="D15" s="16">
        <f>$D3*H8</f>
        <v>30.280559000000004</v>
      </c>
      <c r="E15" s="16">
        <f>$D3*I8</f>
        <v>39.858116</v>
      </c>
      <c r="F15" s="5"/>
    </row>
    <row r="16" spans="1:6" ht="13.5">
      <c r="A16" s="7" t="s">
        <v>7</v>
      </c>
      <c r="B16" s="16">
        <f>$D3*J8</f>
        <v>0</v>
      </c>
      <c r="C16" s="16">
        <f>$D3*K8</f>
        <v>8.706870000000002</v>
      </c>
      <c r="D16" s="16">
        <f>$D3*L8</f>
        <v>13.447277</v>
      </c>
      <c r="E16" s="16">
        <f>$D3*M8</f>
        <v>17.413739999999997</v>
      </c>
      <c r="F16" s="5"/>
    </row>
    <row r="18" spans="1:7" ht="13.5">
      <c r="A18" s="17"/>
      <c r="B18" s="17"/>
      <c r="C18" s="17"/>
      <c r="D18" s="17"/>
      <c r="E18" s="17"/>
      <c r="F18" s="17"/>
      <c r="G18" s="17"/>
    </row>
    <row r="19" spans="1:7" ht="13.5">
      <c r="A19" s="1" t="s">
        <v>16</v>
      </c>
      <c r="B19" s="18"/>
      <c r="C19" s="18"/>
      <c r="D19" s="18"/>
      <c r="E19" s="18"/>
      <c r="F19" s="18"/>
      <c r="G19" s="18"/>
    </row>
    <row r="20" spans="1:7" ht="13.5">
      <c r="A20" s="1"/>
      <c r="B20" s="18"/>
      <c r="C20" s="18"/>
      <c r="D20" s="18"/>
      <c r="E20" s="18"/>
      <c r="F20" s="18"/>
      <c r="G20" s="18"/>
    </row>
    <row r="21" spans="1:7" ht="54">
      <c r="A21" s="15" t="s">
        <v>14</v>
      </c>
      <c r="B21" s="19" t="s">
        <v>17</v>
      </c>
      <c r="C21" s="20" t="s">
        <v>18</v>
      </c>
      <c r="D21" s="19" t="s">
        <v>19</v>
      </c>
      <c r="E21" s="18"/>
      <c r="F21" s="18"/>
      <c r="G21" s="18"/>
    </row>
    <row r="22" spans="1:7" ht="13.5">
      <c r="A22" s="7" t="s">
        <v>5</v>
      </c>
      <c r="B22" s="21">
        <f>C14</f>
        <v>38.600457</v>
      </c>
      <c r="C22" s="21">
        <v>10</v>
      </c>
      <c r="D22" s="16">
        <f>B22/C22/10</f>
        <v>0.38600457</v>
      </c>
      <c r="E22" s="5"/>
      <c r="F22" s="5"/>
      <c r="G22" s="5"/>
    </row>
    <row r="23" spans="1:7" ht="13.5">
      <c r="A23" s="7" t="s">
        <v>6</v>
      </c>
      <c r="B23" s="21">
        <f>C15</f>
        <v>15.382137</v>
      </c>
      <c r="C23" s="21">
        <v>10</v>
      </c>
      <c r="D23" s="16">
        <f>B23/C23/5</f>
        <v>0.30764274</v>
      </c>
      <c r="E23" s="5"/>
      <c r="F23" s="5"/>
      <c r="G23" s="5"/>
    </row>
    <row r="24" spans="1:4" ht="13.5">
      <c r="A24" s="7" t="s">
        <v>7</v>
      </c>
      <c r="B24" s="21">
        <f>C16</f>
        <v>8.706870000000002</v>
      </c>
      <c r="C24" s="21">
        <v>10</v>
      </c>
      <c r="D24" s="16">
        <f>B24/C24/1</f>
        <v>0.8706870000000002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D18" sqref="D18"/>
    </sheetView>
  </sheetViews>
  <sheetFormatPr defaultColWidth="9.00390625" defaultRowHeight="13.5"/>
  <cols>
    <col min="1" max="1" width="12.875" style="0" customWidth="1"/>
    <col min="2" max="2" width="8.875" style="0" customWidth="1"/>
  </cols>
  <sheetData>
    <row r="1" spans="1:5" ht="13.5">
      <c r="A1" t="s">
        <v>0</v>
      </c>
      <c r="E1" s="1"/>
    </row>
    <row r="2" ht="13.5">
      <c r="C2" t="s">
        <v>1</v>
      </c>
    </row>
    <row r="3" spans="3:5" ht="13.5">
      <c r="C3" s="2" t="s">
        <v>2</v>
      </c>
      <c r="D3" s="3"/>
      <c r="E3" t="s">
        <v>3</v>
      </c>
    </row>
    <row r="4" ht="13.5">
      <c r="B4" s="4" t="s">
        <v>4</v>
      </c>
    </row>
    <row r="5" spans="2:10" ht="13.5">
      <c r="B5" s="5" t="s">
        <v>5</v>
      </c>
      <c r="D5" s="5"/>
      <c r="E5" s="5"/>
      <c r="F5" s="5" t="s">
        <v>6</v>
      </c>
      <c r="J5" t="s">
        <v>7</v>
      </c>
    </row>
    <row r="6" spans="1:14" ht="13.5">
      <c r="A6" s="6" t="s">
        <v>8</v>
      </c>
      <c r="B6" s="6" t="s">
        <v>9</v>
      </c>
      <c r="C6" s="7">
        <v>10</v>
      </c>
      <c r="D6" s="7">
        <v>20</v>
      </c>
      <c r="E6" s="7">
        <v>30</v>
      </c>
      <c r="F6" s="6" t="s">
        <v>9</v>
      </c>
      <c r="G6" s="7">
        <v>10</v>
      </c>
      <c r="H6" s="7">
        <v>20</v>
      </c>
      <c r="I6" s="7">
        <v>30</v>
      </c>
      <c r="J6" s="6" t="s">
        <v>9</v>
      </c>
      <c r="K6" s="7">
        <v>10</v>
      </c>
      <c r="L6" s="7">
        <v>20</v>
      </c>
      <c r="M6" s="7">
        <v>30</v>
      </c>
      <c r="N6" s="1"/>
    </row>
    <row r="7" spans="1:14" ht="13.5">
      <c r="A7" s="6" t="s">
        <v>10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"/>
    </row>
    <row r="8" spans="1:16" ht="27.75" customHeight="1">
      <c r="A8" s="9" t="s">
        <v>11</v>
      </c>
      <c r="B8" s="10">
        <f>B7-$B7</f>
        <v>0</v>
      </c>
      <c r="C8" s="10">
        <f>C7-$B7</f>
        <v>0</v>
      </c>
      <c r="D8" s="10">
        <f>D7-$B7</f>
        <v>0</v>
      </c>
      <c r="E8" s="10">
        <f>E7-$B7</f>
        <v>0</v>
      </c>
      <c r="F8" s="10">
        <f>F7-$F7</f>
        <v>0</v>
      </c>
      <c r="G8" s="10">
        <f>G7-$F7</f>
        <v>0</v>
      </c>
      <c r="H8" s="10">
        <f>H7-$F7</f>
        <v>0</v>
      </c>
      <c r="I8" s="10">
        <f>I7-$F7</f>
        <v>0</v>
      </c>
      <c r="J8" s="10">
        <f>J7-$J7</f>
        <v>0</v>
      </c>
      <c r="K8" s="10">
        <f>K7-$J7</f>
        <v>0</v>
      </c>
      <c r="L8" s="10">
        <f>L7-$J7</f>
        <v>0</v>
      </c>
      <c r="M8" s="10">
        <f>M7-$J7</f>
        <v>0</v>
      </c>
      <c r="N8" s="1"/>
      <c r="O8" s="11"/>
      <c r="P8" s="5"/>
    </row>
    <row r="9" spans="1:16" ht="13.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2"/>
      <c r="P9" s="5"/>
    </row>
    <row r="10" spans="1:16" ht="13.5">
      <c r="A10" s="1"/>
      <c r="B10" s="1"/>
      <c r="C10" s="5"/>
      <c r="D10" s="5"/>
      <c r="E10" s="5"/>
      <c r="F10" s="5"/>
      <c r="H10" s="5"/>
      <c r="I10" s="5"/>
      <c r="J10" s="5"/>
      <c r="K10" s="5"/>
      <c r="L10" s="5"/>
      <c r="M10" s="5"/>
      <c r="N10" s="5"/>
      <c r="O10" s="11"/>
      <c r="P10" s="5"/>
    </row>
    <row r="11" spans="1:13" ht="13.5">
      <c r="A11" s="13" t="s">
        <v>12</v>
      </c>
      <c r="B11" s="1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2:13" ht="13.5">
      <c r="B12" s="5" t="s">
        <v>13</v>
      </c>
      <c r="D12" s="5"/>
      <c r="E12" s="5"/>
      <c r="F12" s="5"/>
      <c r="H12" s="5"/>
      <c r="I12" s="5"/>
      <c r="J12" s="5"/>
      <c r="K12" s="5"/>
      <c r="L12" s="5"/>
      <c r="M12" s="5"/>
    </row>
    <row r="13" spans="1:12" ht="13.5">
      <c r="A13" s="15" t="s">
        <v>14</v>
      </c>
      <c r="B13" s="7">
        <v>0</v>
      </c>
      <c r="C13" s="7">
        <v>10</v>
      </c>
      <c r="D13" s="7">
        <v>20</v>
      </c>
      <c r="E13" s="7">
        <v>30</v>
      </c>
      <c r="F13" s="5"/>
      <c r="G13" s="5"/>
      <c r="H13" s="5"/>
      <c r="I13" s="5"/>
      <c r="J13" s="5"/>
      <c r="K13" s="5"/>
      <c r="L13" s="5"/>
    </row>
    <row r="14" spans="1:6" ht="13.5">
      <c r="A14" s="7" t="s">
        <v>15</v>
      </c>
      <c r="B14" s="16">
        <f>$D3*B8</f>
        <v>0</v>
      </c>
      <c r="C14" s="16">
        <f>$D3*C8</f>
        <v>0</v>
      </c>
      <c r="D14" s="16">
        <f>$D3*D8</f>
        <v>0</v>
      </c>
      <c r="E14" s="16">
        <f>$D3*E8</f>
        <v>0</v>
      </c>
      <c r="F14" s="5"/>
    </row>
    <row r="15" spans="1:6" ht="13.5">
      <c r="A15" s="7" t="s">
        <v>6</v>
      </c>
      <c r="B15" s="16">
        <f>$D3*F8</f>
        <v>0</v>
      </c>
      <c r="C15" s="16">
        <f>$D3*G8</f>
        <v>0</v>
      </c>
      <c r="D15" s="16">
        <f>$D3*H8</f>
        <v>0</v>
      </c>
      <c r="E15" s="16">
        <f>$D3*I8</f>
        <v>0</v>
      </c>
      <c r="F15" s="5"/>
    </row>
    <row r="16" spans="1:6" ht="13.5">
      <c r="A16" s="7" t="s">
        <v>7</v>
      </c>
      <c r="B16" s="16">
        <f>$D3*J8</f>
        <v>0</v>
      </c>
      <c r="C16" s="16">
        <f>$D3*K8</f>
        <v>0</v>
      </c>
      <c r="D16" s="16">
        <f>$D3*L8</f>
        <v>0</v>
      </c>
      <c r="E16" s="16">
        <f>$D3*M8</f>
        <v>0</v>
      </c>
      <c r="F16" s="5"/>
    </row>
    <row r="18" spans="1:7" ht="13.5">
      <c r="A18" s="17"/>
      <c r="B18" s="17"/>
      <c r="C18" s="17"/>
      <c r="D18" s="17"/>
      <c r="E18" s="17"/>
      <c r="F18" s="17"/>
      <c r="G18" s="17"/>
    </row>
    <row r="19" spans="1:7" ht="13.5">
      <c r="A19" s="1" t="s">
        <v>16</v>
      </c>
      <c r="B19" s="18"/>
      <c r="C19" s="18"/>
      <c r="D19" s="18"/>
      <c r="E19" s="18"/>
      <c r="F19" s="18"/>
      <c r="G19" s="18"/>
    </row>
    <row r="20" spans="1:7" ht="13.5">
      <c r="A20" s="1"/>
      <c r="B20" s="18"/>
      <c r="C20" s="18"/>
      <c r="D20" s="18"/>
      <c r="E20" s="18"/>
      <c r="F20" s="18"/>
      <c r="G20" s="18"/>
    </row>
    <row r="21" spans="1:7" ht="54">
      <c r="A21" s="15" t="s">
        <v>14</v>
      </c>
      <c r="B21" s="19" t="s">
        <v>17</v>
      </c>
      <c r="C21" s="20" t="s">
        <v>18</v>
      </c>
      <c r="D21" s="19" t="s">
        <v>19</v>
      </c>
      <c r="E21" s="18"/>
      <c r="F21" s="18"/>
      <c r="G21" s="18"/>
    </row>
    <row r="22" spans="1:7" ht="13.5">
      <c r="A22" s="7" t="s">
        <v>5</v>
      </c>
      <c r="B22" s="21"/>
      <c r="C22" s="21"/>
      <c r="D22" s="16" t="e">
        <f>B22/C22/10</f>
        <v>#DIV/0!</v>
      </c>
      <c r="E22" s="5"/>
      <c r="F22" s="5"/>
      <c r="G22" s="5"/>
    </row>
    <row r="23" spans="1:7" ht="13.5">
      <c r="A23" s="7" t="s">
        <v>6</v>
      </c>
      <c r="B23" s="21"/>
      <c r="C23" s="21"/>
      <c r="D23" s="16" t="e">
        <f>B23/C23/5</f>
        <v>#DIV/0!</v>
      </c>
      <c r="E23" s="5"/>
      <c r="F23" s="5"/>
      <c r="G23" s="5"/>
    </row>
    <row r="24" spans="1:4" ht="13.5">
      <c r="A24" s="7" t="s">
        <v>7</v>
      </c>
      <c r="B24" s="21"/>
      <c r="C24" s="21"/>
      <c r="D24" s="16" t="e">
        <f>B24/C24/1</f>
        <v>#DIV/0!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C25" sqref="C25"/>
    </sheetView>
  </sheetViews>
  <sheetFormatPr defaultColWidth="9.00390625" defaultRowHeight="13.5"/>
  <cols>
    <col min="1" max="1" width="12.875" style="0" customWidth="1"/>
    <col min="2" max="2" width="8.875" style="0" customWidth="1"/>
  </cols>
  <sheetData>
    <row r="1" spans="1:5" ht="13.5">
      <c r="A1" t="s">
        <v>0</v>
      </c>
      <c r="E1" s="1"/>
    </row>
    <row r="2" ht="13.5">
      <c r="C2" t="s">
        <v>1</v>
      </c>
    </row>
    <row r="3" spans="3:5" ht="13.5">
      <c r="C3" s="2" t="s">
        <v>2</v>
      </c>
      <c r="D3" s="3">
        <v>89.043</v>
      </c>
      <c r="E3" t="s">
        <v>3</v>
      </c>
    </row>
    <row r="4" ht="13.5">
      <c r="B4" s="4" t="s">
        <v>4</v>
      </c>
    </row>
    <row r="5" spans="2:10" ht="13.5">
      <c r="B5" s="5" t="s">
        <v>5</v>
      </c>
      <c r="D5" s="5"/>
      <c r="E5" s="5"/>
      <c r="F5" s="5" t="s">
        <v>6</v>
      </c>
      <c r="J5" t="s">
        <v>7</v>
      </c>
    </row>
    <row r="6" spans="1:14" ht="13.5">
      <c r="A6" s="6" t="s">
        <v>8</v>
      </c>
      <c r="B6" s="6" t="s">
        <v>9</v>
      </c>
      <c r="C6" s="7">
        <v>10</v>
      </c>
      <c r="D6" s="7">
        <v>20</v>
      </c>
      <c r="E6" s="7">
        <v>30</v>
      </c>
      <c r="F6" s="6" t="s">
        <v>9</v>
      </c>
      <c r="G6" s="7">
        <v>10</v>
      </c>
      <c r="H6" s="7">
        <v>20</v>
      </c>
      <c r="I6" s="7">
        <v>30</v>
      </c>
      <c r="J6" s="6" t="s">
        <v>9</v>
      </c>
      <c r="K6" s="7">
        <v>10</v>
      </c>
      <c r="L6" s="7">
        <v>20</v>
      </c>
      <c r="M6" s="7">
        <v>30</v>
      </c>
      <c r="N6" s="1"/>
    </row>
    <row r="7" spans="1:14" ht="13.5">
      <c r="A7" s="6" t="s">
        <v>10</v>
      </c>
      <c r="B7" s="8">
        <v>0.188</v>
      </c>
      <c r="C7" s="8">
        <v>0.536</v>
      </c>
      <c r="D7" s="8">
        <v>0.485</v>
      </c>
      <c r="E7" s="8">
        <v>0.462</v>
      </c>
      <c r="F7" s="8">
        <v>0.161</v>
      </c>
      <c r="G7" s="8">
        <v>0.09</v>
      </c>
      <c r="H7" s="8">
        <v>0.118</v>
      </c>
      <c r="I7" s="8">
        <v>0.237</v>
      </c>
      <c r="J7" s="8">
        <v>0.148</v>
      </c>
      <c r="K7" s="8">
        <v>0.281</v>
      </c>
      <c r="L7" s="8">
        <v>0.279</v>
      </c>
      <c r="M7" s="8">
        <v>0.371</v>
      </c>
      <c r="N7" s="1"/>
    </row>
    <row r="8" spans="1:16" ht="27.75" customHeight="1">
      <c r="A8" s="9" t="s">
        <v>11</v>
      </c>
      <c r="B8" s="10">
        <f>B7-$B7</f>
        <v>0</v>
      </c>
      <c r="C8" s="10">
        <f>C7-$B7</f>
        <v>0.34800000000000003</v>
      </c>
      <c r="D8" s="10">
        <f>D7-$B7</f>
        <v>0.297</v>
      </c>
      <c r="E8" s="10">
        <f>E7-$B7</f>
        <v>0.274</v>
      </c>
      <c r="F8" s="10">
        <f>F7-$F7</f>
        <v>0</v>
      </c>
      <c r="G8" s="10">
        <f>G7-$F7</f>
        <v>-0.07100000000000001</v>
      </c>
      <c r="H8" s="10">
        <f>H7-$F7</f>
        <v>-0.04300000000000001</v>
      </c>
      <c r="I8" s="10">
        <f>I7-$F7</f>
        <v>0.07599999999999998</v>
      </c>
      <c r="J8" s="10">
        <f>J7-$J7</f>
        <v>0</v>
      </c>
      <c r="K8" s="10">
        <f>K7-$J7</f>
        <v>0.13300000000000003</v>
      </c>
      <c r="L8" s="10">
        <f>L7-$J7</f>
        <v>0.13100000000000003</v>
      </c>
      <c r="M8" s="10">
        <f>M7-$J7</f>
        <v>0.223</v>
      </c>
      <c r="N8" s="1"/>
      <c r="O8" s="11"/>
      <c r="P8" s="5"/>
    </row>
    <row r="9" spans="1:16" ht="13.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2"/>
      <c r="P9" s="5"/>
    </row>
    <row r="10" spans="1:16" ht="13.5">
      <c r="A10" s="1"/>
      <c r="B10" s="1"/>
      <c r="C10" s="5"/>
      <c r="D10" s="5"/>
      <c r="E10" s="5"/>
      <c r="F10" s="5"/>
      <c r="H10" s="5"/>
      <c r="I10" s="5"/>
      <c r="J10" s="5"/>
      <c r="K10" s="5"/>
      <c r="L10" s="5"/>
      <c r="M10" s="5"/>
      <c r="N10" s="5"/>
      <c r="O10" s="11"/>
      <c r="P10" s="5"/>
    </row>
    <row r="11" spans="1:13" ht="13.5">
      <c r="A11" s="13" t="s">
        <v>12</v>
      </c>
      <c r="B11" s="1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2:13" ht="13.5">
      <c r="B12" s="5" t="s">
        <v>13</v>
      </c>
      <c r="D12" s="5"/>
      <c r="E12" s="5"/>
      <c r="F12" s="5"/>
      <c r="H12" s="5"/>
      <c r="I12" s="5"/>
      <c r="J12" s="5"/>
      <c r="K12" s="5"/>
      <c r="L12" s="5"/>
      <c r="M12" s="5"/>
    </row>
    <row r="13" spans="1:12" ht="13.5">
      <c r="A13" s="15" t="s">
        <v>14</v>
      </c>
      <c r="B13" s="7">
        <v>0</v>
      </c>
      <c r="C13" s="7">
        <v>10</v>
      </c>
      <c r="D13" s="7">
        <v>20</v>
      </c>
      <c r="E13" s="7">
        <v>30</v>
      </c>
      <c r="F13" s="5"/>
      <c r="G13" s="5"/>
      <c r="H13" s="5"/>
      <c r="I13" s="5"/>
      <c r="J13" s="5"/>
      <c r="K13" s="5"/>
      <c r="L13" s="5"/>
    </row>
    <row r="14" spans="1:6" ht="13.5">
      <c r="A14" s="7" t="s">
        <v>15</v>
      </c>
      <c r="B14" s="16">
        <f>$D3*B8</f>
        <v>0</v>
      </c>
      <c r="C14" s="16">
        <f>$D3*C8</f>
        <v>30.986964000000004</v>
      </c>
      <c r="D14" s="16">
        <f>$D3*D8</f>
        <v>26.445771</v>
      </c>
      <c r="E14" s="16">
        <f>$D3*E8</f>
        <v>24.397782000000003</v>
      </c>
      <c r="F14" s="5"/>
    </row>
    <row r="15" spans="1:6" ht="13.5">
      <c r="A15" s="7" t="s">
        <v>6</v>
      </c>
      <c r="B15" s="16">
        <f>$D3*F8</f>
        <v>0</v>
      </c>
      <c r="C15" s="16">
        <f>$D3*G8</f>
        <v>-6.322053000000001</v>
      </c>
      <c r="D15" s="16">
        <f>$D3*H8</f>
        <v>-3.8288490000000013</v>
      </c>
      <c r="E15" s="16">
        <f>$D3*I8</f>
        <v>6.767267999999999</v>
      </c>
      <c r="F15" s="5"/>
    </row>
    <row r="16" spans="1:6" ht="13.5">
      <c r="A16" s="7" t="s">
        <v>7</v>
      </c>
      <c r="B16" s="16">
        <f>$D3*J8</f>
        <v>0</v>
      </c>
      <c r="C16" s="16">
        <f>$D3*K8</f>
        <v>11.842719000000004</v>
      </c>
      <c r="D16" s="16">
        <f>$D3*L8</f>
        <v>11.664633000000004</v>
      </c>
      <c r="E16" s="16">
        <f>$D3*M8</f>
        <v>19.856589000000003</v>
      </c>
      <c r="F16" s="5"/>
    </row>
    <row r="18" spans="1:7" ht="13.5">
      <c r="A18" s="17"/>
      <c r="B18" s="17"/>
      <c r="C18" s="17"/>
      <c r="D18" s="17"/>
      <c r="E18" s="17"/>
      <c r="F18" s="17"/>
      <c r="G18" s="17"/>
    </row>
    <row r="19" spans="1:7" ht="13.5">
      <c r="A19" s="1" t="s">
        <v>16</v>
      </c>
      <c r="B19" s="18"/>
      <c r="C19" s="18"/>
      <c r="D19" s="18"/>
      <c r="E19" s="18"/>
      <c r="F19" s="18"/>
      <c r="G19" s="18"/>
    </row>
    <row r="20" spans="1:7" ht="13.5">
      <c r="A20" s="1"/>
      <c r="B20" s="18"/>
      <c r="C20" s="18"/>
      <c r="D20" s="18"/>
      <c r="E20" s="18"/>
      <c r="F20" s="18"/>
      <c r="G20" s="18"/>
    </row>
    <row r="21" spans="1:7" ht="54">
      <c r="A21" s="15" t="s">
        <v>14</v>
      </c>
      <c r="B21" s="19" t="s">
        <v>17</v>
      </c>
      <c r="C21" s="20" t="s">
        <v>18</v>
      </c>
      <c r="D21" s="19" t="s">
        <v>19</v>
      </c>
      <c r="E21" s="18"/>
      <c r="F21" s="18"/>
      <c r="G21" s="18"/>
    </row>
    <row r="22" spans="1:7" ht="13.5">
      <c r="A22" s="7" t="s">
        <v>5</v>
      </c>
      <c r="B22" s="21">
        <f>C14</f>
        <v>30.986964000000004</v>
      </c>
      <c r="C22" s="21">
        <v>10</v>
      </c>
      <c r="D22" s="16">
        <f>B22/C22/10</f>
        <v>0.30986964000000006</v>
      </c>
      <c r="E22" s="5"/>
      <c r="F22" s="5"/>
      <c r="G22" s="5"/>
    </row>
    <row r="23" spans="1:7" ht="13.5">
      <c r="A23" s="7" t="s">
        <v>6</v>
      </c>
      <c r="B23" s="21">
        <f>E15</f>
        <v>6.767267999999999</v>
      </c>
      <c r="C23" s="21">
        <v>30</v>
      </c>
      <c r="D23" s="16">
        <f>B23/C23/5</f>
        <v>0.045115119999999995</v>
      </c>
      <c r="E23" s="5"/>
      <c r="F23" s="5"/>
      <c r="G23" s="5"/>
    </row>
    <row r="24" spans="1:4" ht="13.5">
      <c r="A24" s="7" t="s">
        <v>7</v>
      </c>
      <c r="B24" s="21">
        <f>C16</f>
        <v>11.842719000000004</v>
      </c>
      <c r="C24" s="21">
        <v>10</v>
      </c>
      <c r="D24" s="16">
        <f>B24/C24/1</f>
        <v>1.1842719000000004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D29" sqref="D29"/>
    </sheetView>
  </sheetViews>
  <sheetFormatPr defaultColWidth="9.00390625" defaultRowHeight="13.5"/>
  <cols>
    <col min="1" max="1" width="12.875" style="0" customWidth="1"/>
    <col min="2" max="2" width="8.875" style="0" customWidth="1"/>
  </cols>
  <sheetData>
    <row r="1" spans="1:5" ht="13.5">
      <c r="A1" t="s">
        <v>0</v>
      </c>
      <c r="E1" s="1"/>
    </row>
    <row r="2" ht="13.5">
      <c r="C2" t="s">
        <v>1</v>
      </c>
    </row>
    <row r="3" spans="3:5" ht="13.5">
      <c r="C3" s="2" t="s">
        <v>2</v>
      </c>
      <c r="D3" s="3">
        <v>85.107</v>
      </c>
      <c r="E3" t="s">
        <v>3</v>
      </c>
    </row>
    <row r="4" ht="13.5">
      <c r="B4" s="4" t="s">
        <v>4</v>
      </c>
    </row>
    <row r="5" spans="2:10" ht="13.5">
      <c r="B5" s="5" t="s">
        <v>5</v>
      </c>
      <c r="D5" s="5"/>
      <c r="E5" s="5"/>
      <c r="F5" s="5" t="s">
        <v>6</v>
      </c>
      <c r="J5" t="s">
        <v>7</v>
      </c>
    </row>
    <row r="6" spans="1:14" ht="13.5">
      <c r="A6" s="6" t="s">
        <v>8</v>
      </c>
      <c r="B6" s="6" t="s">
        <v>9</v>
      </c>
      <c r="C6" s="7">
        <v>10</v>
      </c>
      <c r="D6" s="7">
        <v>20</v>
      </c>
      <c r="E6" s="7">
        <v>30</v>
      </c>
      <c r="F6" s="6" t="s">
        <v>9</v>
      </c>
      <c r="G6" s="7">
        <v>10</v>
      </c>
      <c r="H6" s="7">
        <v>20</v>
      </c>
      <c r="I6" s="7">
        <v>30</v>
      </c>
      <c r="J6" s="6" t="s">
        <v>9</v>
      </c>
      <c r="K6" s="7">
        <v>10</v>
      </c>
      <c r="L6" s="7">
        <v>20</v>
      </c>
      <c r="M6" s="7">
        <v>30</v>
      </c>
      <c r="N6" s="1"/>
    </row>
    <row r="7" spans="1:14" ht="13.5">
      <c r="A7" s="6" t="s">
        <v>10</v>
      </c>
      <c r="B7" s="8">
        <v>0.162</v>
      </c>
      <c r="C7" s="8">
        <v>0.553</v>
      </c>
      <c r="D7" s="8">
        <v>0.625</v>
      </c>
      <c r="E7" s="8">
        <v>0.61</v>
      </c>
      <c r="F7" s="8">
        <v>0.213</v>
      </c>
      <c r="G7" s="8">
        <v>0.513</v>
      </c>
      <c r="H7" s="8">
        <v>0.544</v>
      </c>
      <c r="I7" s="8">
        <v>0.565</v>
      </c>
      <c r="J7" s="8">
        <v>0.203</v>
      </c>
      <c r="K7" s="8">
        <v>0.567</v>
      </c>
      <c r="L7" s="21">
        <v>0.982</v>
      </c>
      <c r="M7" s="8">
        <v>0.404</v>
      </c>
      <c r="N7" s="1"/>
    </row>
    <row r="8" spans="1:16" ht="27.75" customHeight="1">
      <c r="A8" s="9" t="s">
        <v>11</v>
      </c>
      <c r="B8" s="10">
        <f>B7-$B7</f>
        <v>0</v>
      </c>
      <c r="C8" s="10">
        <f>C7-$B7</f>
        <v>0.391</v>
      </c>
      <c r="D8" s="10">
        <f>D7-$B7</f>
        <v>0.46299999999999997</v>
      </c>
      <c r="E8" s="10">
        <f>E7-$B7</f>
        <v>0.44799999999999995</v>
      </c>
      <c r="F8" s="10">
        <f>F7-$F7</f>
        <v>0</v>
      </c>
      <c r="G8" s="10">
        <f>G7-$F7</f>
        <v>0.30000000000000004</v>
      </c>
      <c r="H8" s="10">
        <f>H7-$F7</f>
        <v>0.33100000000000007</v>
      </c>
      <c r="I8" s="10">
        <f>I7-$F7</f>
        <v>0.352</v>
      </c>
      <c r="J8" s="10">
        <f>J7-$J7</f>
        <v>0</v>
      </c>
      <c r="K8" s="10">
        <f>K7-$J7</f>
        <v>0.36399999999999993</v>
      </c>
      <c r="L8" s="10">
        <f>L7-$J7</f>
        <v>0.7789999999999999</v>
      </c>
      <c r="M8" s="10">
        <f>M7-$J7</f>
        <v>0.201</v>
      </c>
      <c r="N8" s="1"/>
      <c r="O8" s="11"/>
      <c r="P8" s="5"/>
    </row>
    <row r="9" spans="1:16" ht="13.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2"/>
      <c r="P9" s="5"/>
    </row>
    <row r="10" spans="1:16" ht="13.5">
      <c r="A10" s="1"/>
      <c r="B10" s="1"/>
      <c r="C10" s="5"/>
      <c r="D10" s="5"/>
      <c r="E10" s="5"/>
      <c r="F10" s="5"/>
      <c r="H10" s="5"/>
      <c r="I10" s="5"/>
      <c r="J10" s="5"/>
      <c r="K10" s="5"/>
      <c r="L10" s="5"/>
      <c r="M10" s="5"/>
      <c r="N10" s="5"/>
      <c r="O10" s="11"/>
      <c r="P10" s="5"/>
    </row>
    <row r="11" spans="1:13" ht="13.5">
      <c r="A11" s="13" t="s">
        <v>12</v>
      </c>
      <c r="B11" s="1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2:13" ht="13.5">
      <c r="B12" s="5" t="s">
        <v>13</v>
      </c>
      <c r="D12" s="5"/>
      <c r="E12" s="5"/>
      <c r="F12" s="5"/>
      <c r="H12" s="5"/>
      <c r="I12" s="5"/>
      <c r="J12" s="5"/>
      <c r="K12" s="5"/>
      <c r="L12" s="5"/>
      <c r="M12" s="5"/>
    </row>
    <row r="13" spans="1:12" ht="13.5">
      <c r="A13" s="15" t="s">
        <v>14</v>
      </c>
      <c r="B13" s="7">
        <v>0</v>
      </c>
      <c r="C13" s="7">
        <v>10</v>
      </c>
      <c r="D13" s="7">
        <v>20</v>
      </c>
      <c r="E13" s="7">
        <v>30</v>
      </c>
      <c r="F13" s="5"/>
      <c r="G13" s="5"/>
      <c r="H13" s="5"/>
      <c r="I13" s="5"/>
      <c r="J13" s="5"/>
      <c r="K13" s="5"/>
      <c r="L13" s="5"/>
    </row>
    <row r="14" spans="1:6" ht="13.5">
      <c r="A14" s="7" t="s">
        <v>15</v>
      </c>
      <c r="B14" s="16">
        <f>$D3*B8</f>
        <v>0</v>
      </c>
      <c r="C14" s="16">
        <f>$D3*C8</f>
        <v>33.276837</v>
      </c>
      <c r="D14" s="16">
        <f>$D3*D8</f>
        <v>39.404540999999995</v>
      </c>
      <c r="E14" s="16">
        <f>$D3*E8</f>
        <v>38.127936</v>
      </c>
      <c r="F14" s="5"/>
    </row>
    <row r="15" spans="1:6" ht="13.5">
      <c r="A15" s="7" t="s">
        <v>6</v>
      </c>
      <c r="B15" s="16">
        <f>$D3*F8</f>
        <v>0</v>
      </c>
      <c r="C15" s="16">
        <f>$D3*G8</f>
        <v>25.532100000000003</v>
      </c>
      <c r="D15" s="16">
        <f>$D3*H8</f>
        <v>28.170417000000008</v>
      </c>
      <c r="E15" s="16">
        <f>$D3*I8</f>
        <v>29.957663999999998</v>
      </c>
      <c r="F15" s="5"/>
    </row>
    <row r="16" spans="1:6" ht="13.5">
      <c r="A16" s="7" t="s">
        <v>7</v>
      </c>
      <c r="B16" s="16">
        <f>$D3*J8</f>
        <v>0</v>
      </c>
      <c r="C16" s="16">
        <f>$D3*K8</f>
        <v>30.978947999999995</v>
      </c>
      <c r="D16" s="16">
        <f>$D3*L8</f>
        <v>66.29835299999999</v>
      </c>
      <c r="E16" s="16">
        <f>$D3*M8</f>
        <v>17.106507</v>
      </c>
      <c r="F16" s="5"/>
    </row>
    <row r="18" spans="1:7" ht="13.5">
      <c r="A18" s="17"/>
      <c r="B18" s="17"/>
      <c r="C18" s="17"/>
      <c r="D18" s="17"/>
      <c r="E18" s="17"/>
      <c r="F18" s="17"/>
      <c r="G18" s="17"/>
    </row>
    <row r="19" spans="1:7" ht="13.5">
      <c r="A19" s="1" t="s">
        <v>16</v>
      </c>
      <c r="B19" s="18"/>
      <c r="C19" s="18"/>
      <c r="D19" s="18"/>
      <c r="E19" s="18"/>
      <c r="F19" s="18"/>
      <c r="G19" s="18"/>
    </row>
    <row r="20" spans="1:7" ht="13.5">
      <c r="A20" s="1"/>
      <c r="B20" s="18"/>
      <c r="C20" s="18"/>
      <c r="D20" s="18"/>
      <c r="E20" s="18"/>
      <c r="F20" s="18"/>
      <c r="G20" s="18"/>
    </row>
    <row r="21" spans="1:7" ht="54">
      <c r="A21" s="15" t="s">
        <v>14</v>
      </c>
      <c r="B21" s="19" t="s">
        <v>17</v>
      </c>
      <c r="C21" s="20" t="s">
        <v>18</v>
      </c>
      <c r="D21" s="19" t="s">
        <v>19</v>
      </c>
      <c r="E21" s="18"/>
      <c r="F21" s="18"/>
      <c r="G21" s="18"/>
    </row>
    <row r="22" spans="1:7" ht="13.5">
      <c r="A22" s="7" t="s">
        <v>5</v>
      </c>
      <c r="B22" s="21">
        <f>C14</f>
        <v>33.276837</v>
      </c>
      <c r="C22" s="21">
        <v>10</v>
      </c>
      <c r="D22" s="16">
        <f>B22/C22/10</f>
        <v>0.33276837000000004</v>
      </c>
      <c r="E22" s="5"/>
      <c r="F22" s="5"/>
      <c r="G22" s="5"/>
    </row>
    <row r="23" spans="1:7" ht="13.5">
      <c r="A23" s="7" t="s">
        <v>6</v>
      </c>
      <c r="B23" s="21">
        <f>C15</f>
        <v>25.532100000000003</v>
      </c>
      <c r="C23" s="21">
        <v>10</v>
      </c>
      <c r="D23" s="16">
        <f>B23/C23/5</f>
        <v>0.510642</v>
      </c>
      <c r="E23" s="5"/>
      <c r="F23" s="5"/>
      <c r="G23" s="5"/>
    </row>
    <row r="24" spans="1:4" ht="13.5">
      <c r="A24" s="7" t="s">
        <v>7</v>
      </c>
      <c r="B24" s="21">
        <f>D16</f>
        <v>66.29835299999999</v>
      </c>
      <c r="C24" s="21">
        <v>20</v>
      </c>
      <c r="D24" s="16">
        <f>B24/C24/1</f>
        <v>3.3149176499999995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C25" sqref="C25"/>
    </sheetView>
  </sheetViews>
  <sheetFormatPr defaultColWidth="9.00390625" defaultRowHeight="13.5"/>
  <cols>
    <col min="1" max="1" width="12.875" style="0" customWidth="1"/>
    <col min="2" max="2" width="8.875" style="0" customWidth="1"/>
  </cols>
  <sheetData>
    <row r="1" spans="1:5" ht="13.5">
      <c r="A1" t="s">
        <v>0</v>
      </c>
      <c r="E1" s="1"/>
    </row>
    <row r="2" ht="13.5">
      <c r="C2" t="s">
        <v>1</v>
      </c>
    </row>
    <row r="3" spans="3:5" ht="13.5">
      <c r="C3" s="2" t="s">
        <v>2</v>
      </c>
      <c r="D3" s="3">
        <v>86.994</v>
      </c>
      <c r="E3" t="s">
        <v>3</v>
      </c>
    </row>
    <row r="4" ht="13.5">
      <c r="B4" s="4" t="s">
        <v>4</v>
      </c>
    </row>
    <row r="5" spans="2:10" ht="13.5">
      <c r="B5" s="5" t="s">
        <v>5</v>
      </c>
      <c r="D5" s="5"/>
      <c r="E5" s="5"/>
      <c r="F5" s="5" t="s">
        <v>6</v>
      </c>
      <c r="J5" t="s">
        <v>7</v>
      </c>
    </row>
    <row r="6" spans="1:14" ht="13.5">
      <c r="A6" s="6" t="s">
        <v>8</v>
      </c>
      <c r="B6" s="6" t="s">
        <v>9</v>
      </c>
      <c r="C6" s="7">
        <v>10</v>
      </c>
      <c r="D6" s="7">
        <v>20</v>
      </c>
      <c r="E6" s="7">
        <v>30</v>
      </c>
      <c r="F6" s="6" t="s">
        <v>9</v>
      </c>
      <c r="G6" s="7">
        <v>10</v>
      </c>
      <c r="H6" s="7">
        <v>20</v>
      </c>
      <c r="I6" s="7">
        <v>30</v>
      </c>
      <c r="J6" s="6" t="s">
        <v>9</v>
      </c>
      <c r="K6" s="7">
        <v>10</v>
      </c>
      <c r="L6" s="7">
        <v>20</v>
      </c>
      <c r="M6" s="7">
        <v>30</v>
      </c>
      <c r="N6" s="1"/>
    </row>
    <row r="7" spans="1:14" ht="13.5">
      <c r="A7" s="6" t="s">
        <v>10</v>
      </c>
      <c r="B7" s="8">
        <v>0.218</v>
      </c>
      <c r="C7" s="8">
        <v>0.539</v>
      </c>
      <c r="D7" s="8">
        <v>0.602</v>
      </c>
      <c r="E7" s="8">
        <v>0.603</v>
      </c>
      <c r="F7" s="8">
        <v>0.201</v>
      </c>
      <c r="G7" s="8">
        <v>0.393</v>
      </c>
      <c r="H7" s="8">
        <v>0.497</v>
      </c>
      <c r="I7" s="8">
        <v>0.562</v>
      </c>
      <c r="J7" s="8">
        <v>0.19</v>
      </c>
      <c r="K7" s="8">
        <v>0.197</v>
      </c>
      <c r="L7" s="8">
        <v>0.307</v>
      </c>
      <c r="M7" s="8">
        <v>0.24</v>
      </c>
      <c r="N7" s="1"/>
    </row>
    <row r="8" spans="1:16" ht="27.75" customHeight="1">
      <c r="A8" s="9" t="s">
        <v>11</v>
      </c>
      <c r="B8" s="10">
        <f>B7-$B7</f>
        <v>0</v>
      </c>
      <c r="C8" s="10">
        <f>C7-$B7</f>
        <v>0.32100000000000006</v>
      </c>
      <c r="D8" s="10">
        <f>D7-$B7</f>
        <v>0.384</v>
      </c>
      <c r="E8" s="10">
        <f>E7-$B7</f>
        <v>0.385</v>
      </c>
      <c r="F8" s="10">
        <f>F7-$F7</f>
        <v>0</v>
      </c>
      <c r="G8" s="10">
        <f>G7-$F7</f>
        <v>0.192</v>
      </c>
      <c r="H8" s="10">
        <f>H7-$F7</f>
        <v>0.296</v>
      </c>
      <c r="I8" s="10">
        <f>I7-$F7</f>
        <v>0.36100000000000004</v>
      </c>
      <c r="J8" s="10">
        <f>J7-$J7</f>
        <v>0</v>
      </c>
      <c r="K8" s="10">
        <f>K7-$J7</f>
        <v>0.007000000000000006</v>
      </c>
      <c r="L8" s="10">
        <f>L7-$J7</f>
        <v>0.11699999999999999</v>
      </c>
      <c r="M8" s="10">
        <f>M7-$J7</f>
        <v>0.04999999999999999</v>
      </c>
      <c r="N8" s="1"/>
      <c r="O8" s="11"/>
      <c r="P8" s="5"/>
    </row>
    <row r="9" spans="1:16" ht="13.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2"/>
      <c r="P9" s="5"/>
    </row>
    <row r="10" spans="1:16" ht="13.5">
      <c r="A10" s="1"/>
      <c r="B10" s="1"/>
      <c r="C10" s="5"/>
      <c r="D10" s="5"/>
      <c r="E10" s="5"/>
      <c r="F10" s="5"/>
      <c r="H10" s="5"/>
      <c r="I10" s="5"/>
      <c r="J10" s="5"/>
      <c r="K10" s="5"/>
      <c r="L10" s="5"/>
      <c r="M10" s="5"/>
      <c r="N10" s="5"/>
      <c r="O10" s="11"/>
      <c r="P10" s="5"/>
    </row>
    <row r="11" spans="1:13" ht="13.5">
      <c r="A11" s="13" t="s">
        <v>12</v>
      </c>
      <c r="B11" s="1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2:13" ht="13.5">
      <c r="B12" s="5" t="s">
        <v>13</v>
      </c>
      <c r="D12" s="5"/>
      <c r="E12" s="5"/>
      <c r="F12" s="5"/>
      <c r="H12" s="5"/>
      <c r="I12" s="5"/>
      <c r="J12" s="5"/>
      <c r="K12" s="5"/>
      <c r="L12" s="5"/>
      <c r="M12" s="5"/>
    </row>
    <row r="13" spans="1:12" ht="13.5">
      <c r="A13" s="15" t="s">
        <v>14</v>
      </c>
      <c r="B13" s="7">
        <v>0</v>
      </c>
      <c r="C13" s="7">
        <v>10</v>
      </c>
      <c r="D13" s="7">
        <v>20</v>
      </c>
      <c r="E13" s="7">
        <v>30</v>
      </c>
      <c r="F13" s="5"/>
      <c r="G13" s="5"/>
      <c r="H13" s="5"/>
      <c r="I13" s="5"/>
      <c r="J13" s="5"/>
      <c r="K13" s="5"/>
      <c r="L13" s="5"/>
    </row>
    <row r="14" spans="1:6" ht="13.5">
      <c r="A14" s="7" t="s">
        <v>15</v>
      </c>
      <c r="B14" s="16">
        <f>$D3*B8</f>
        <v>0</v>
      </c>
      <c r="C14" s="16">
        <f>$D3*C8</f>
        <v>27.925074000000006</v>
      </c>
      <c r="D14" s="16">
        <f>$D3*D8</f>
        <v>33.405696</v>
      </c>
      <c r="E14" s="16">
        <f>$D3*E8</f>
        <v>33.49269</v>
      </c>
      <c r="F14" s="5"/>
    </row>
    <row r="15" spans="1:6" ht="13.5">
      <c r="A15" s="7" t="s">
        <v>6</v>
      </c>
      <c r="B15" s="16">
        <f>$D3*F8</f>
        <v>0</v>
      </c>
      <c r="C15" s="16">
        <f>$D3*G8</f>
        <v>16.702848</v>
      </c>
      <c r="D15" s="16">
        <f>$D3*H8</f>
        <v>25.750224</v>
      </c>
      <c r="E15" s="16">
        <f>$D3*I8</f>
        <v>31.404834000000005</v>
      </c>
      <c r="F15" s="5"/>
    </row>
    <row r="16" spans="1:6" ht="13.5">
      <c r="A16" s="7" t="s">
        <v>7</v>
      </c>
      <c r="B16" s="16">
        <f>$D3*J8</f>
        <v>0</v>
      </c>
      <c r="C16" s="16">
        <f>$D3*K8</f>
        <v>0.6089580000000006</v>
      </c>
      <c r="D16" s="16">
        <f>$D3*L8</f>
        <v>10.178298</v>
      </c>
      <c r="E16" s="16">
        <f>$D3*M8</f>
        <v>4.3496999999999995</v>
      </c>
      <c r="F16" s="5"/>
    </row>
    <row r="18" spans="1:7" ht="13.5">
      <c r="A18" s="17"/>
      <c r="B18" s="17"/>
      <c r="C18" s="17"/>
      <c r="D18" s="17"/>
      <c r="E18" s="17"/>
      <c r="F18" s="17"/>
      <c r="G18" s="17"/>
    </row>
    <row r="19" spans="1:7" ht="13.5">
      <c r="A19" s="1" t="s">
        <v>16</v>
      </c>
      <c r="B19" s="18"/>
      <c r="C19" s="18"/>
      <c r="D19" s="18"/>
      <c r="E19" s="18"/>
      <c r="F19" s="18"/>
      <c r="G19" s="18"/>
    </row>
    <row r="20" spans="1:7" ht="13.5">
      <c r="A20" s="1"/>
      <c r="B20" s="18"/>
      <c r="C20" s="18"/>
      <c r="D20" s="18"/>
      <c r="E20" s="18"/>
      <c r="F20" s="18"/>
      <c r="G20" s="18"/>
    </row>
    <row r="21" spans="1:7" ht="54">
      <c r="A21" s="15" t="s">
        <v>14</v>
      </c>
      <c r="B21" s="19" t="s">
        <v>17</v>
      </c>
      <c r="C21" s="20" t="s">
        <v>18</v>
      </c>
      <c r="D21" s="19" t="s">
        <v>19</v>
      </c>
      <c r="E21" s="18"/>
      <c r="F21" s="18"/>
      <c r="G21" s="18"/>
    </row>
    <row r="22" spans="1:7" ht="13.5">
      <c r="A22" s="7" t="s">
        <v>5</v>
      </c>
      <c r="B22" s="21">
        <f>C14</f>
        <v>27.925074000000006</v>
      </c>
      <c r="C22" s="21">
        <v>10</v>
      </c>
      <c r="D22" s="16">
        <f>B22/C22/10</f>
        <v>0.27925074000000005</v>
      </c>
      <c r="E22" s="5"/>
      <c r="F22" s="5"/>
      <c r="G22" s="5"/>
    </row>
    <row r="23" spans="1:7" ht="13.5">
      <c r="A23" s="7" t="s">
        <v>6</v>
      </c>
      <c r="B23" s="21">
        <f>C15</f>
        <v>16.702848</v>
      </c>
      <c r="C23" s="21">
        <v>10</v>
      </c>
      <c r="D23" s="16">
        <f>B23/C23/5</f>
        <v>0.33405695999999996</v>
      </c>
      <c r="E23" s="5"/>
      <c r="F23" s="5"/>
      <c r="G23" s="5"/>
    </row>
    <row r="24" spans="1:4" ht="13.5">
      <c r="A24" s="7" t="s">
        <v>7</v>
      </c>
      <c r="B24" s="21">
        <f>D16</f>
        <v>10.178298</v>
      </c>
      <c r="C24" s="21">
        <v>20</v>
      </c>
      <c r="D24" s="16">
        <f>B24/C24/1</f>
        <v>0.5089149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orientation="landscape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C25" sqref="C25"/>
    </sheetView>
  </sheetViews>
  <sheetFormatPr defaultColWidth="9.00390625" defaultRowHeight="13.5"/>
  <cols>
    <col min="1" max="1" width="12.875" style="0" customWidth="1"/>
    <col min="2" max="2" width="8.875" style="0" customWidth="1"/>
  </cols>
  <sheetData>
    <row r="1" spans="1:5" ht="13.5">
      <c r="A1" t="s">
        <v>0</v>
      </c>
      <c r="E1" s="1"/>
    </row>
    <row r="2" ht="13.5">
      <c r="C2" t="s">
        <v>1</v>
      </c>
    </row>
    <row r="3" spans="3:5" ht="13.5">
      <c r="C3" s="2" t="s">
        <v>2</v>
      </c>
      <c r="D3" s="3">
        <v>89.335</v>
      </c>
      <c r="E3" t="s">
        <v>3</v>
      </c>
    </row>
    <row r="4" ht="13.5">
      <c r="B4" s="4" t="s">
        <v>4</v>
      </c>
    </row>
    <row r="5" spans="2:10" ht="13.5">
      <c r="B5" s="5" t="s">
        <v>5</v>
      </c>
      <c r="D5" s="5"/>
      <c r="E5" s="5"/>
      <c r="F5" s="5" t="s">
        <v>6</v>
      </c>
      <c r="J5" t="s">
        <v>7</v>
      </c>
    </row>
    <row r="6" spans="1:14" ht="13.5">
      <c r="A6" s="6" t="s">
        <v>8</v>
      </c>
      <c r="B6" s="6" t="s">
        <v>9</v>
      </c>
      <c r="C6" s="7">
        <v>10</v>
      </c>
      <c r="D6" s="7">
        <v>20</v>
      </c>
      <c r="E6" s="7">
        <v>30</v>
      </c>
      <c r="F6" s="6" t="s">
        <v>9</v>
      </c>
      <c r="G6" s="7">
        <v>10</v>
      </c>
      <c r="H6" s="7">
        <v>20</v>
      </c>
      <c r="I6" s="7">
        <v>30</v>
      </c>
      <c r="J6" s="6" t="s">
        <v>9</v>
      </c>
      <c r="K6" s="7">
        <v>10</v>
      </c>
      <c r="L6" s="7">
        <v>20</v>
      </c>
      <c r="M6" s="7">
        <v>30</v>
      </c>
      <c r="N6" s="1"/>
    </row>
    <row r="7" spans="1:14" ht="13.5">
      <c r="A7" s="6" t="s">
        <v>10</v>
      </c>
      <c r="B7" s="8">
        <v>0.2</v>
      </c>
      <c r="C7" s="8">
        <v>0.519</v>
      </c>
      <c r="D7" s="8">
        <v>0.582</v>
      </c>
      <c r="E7" s="8">
        <v>0.604</v>
      </c>
      <c r="F7" s="8">
        <v>0.195</v>
      </c>
      <c r="G7" s="8">
        <v>0.432</v>
      </c>
      <c r="H7" s="8">
        <v>0.54</v>
      </c>
      <c r="I7" s="8">
        <v>0.602</v>
      </c>
      <c r="J7" s="8">
        <v>0.219</v>
      </c>
      <c r="K7" s="8">
        <v>0.242</v>
      </c>
      <c r="L7" s="8">
        <v>0.328</v>
      </c>
      <c r="M7" s="8">
        <v>0.369</v>
      </c>
      <c r="N7" s="1"/>
    </row>
    <row r="8" spans="1:16" ht="27.75" customHeight="1">
      <c r="A8" s="9" t="s">
        <v>11</v>
      </c>
      <c r="B8" s="10">
        <f>B7-$B7</f>
        <v>0</v>
      </c>
      <c r="C8" s="10">
        <f>C7-$B7</f>
        <v>0.319</v>
      </c>
      <c r="D8" s="10">
        <f>D7-$B7</f>
        <v>0.38199999999999995</v>
      </c>
      <c r="E8" s="10">
        <f>E7-$B7</f>
        <v>0.40399999999999997</v>
      </c>
      <c r="F8" s="10">
        <f>F7-$F7</f>
        <v>0</v>
      </c>
      <c r="G8" s="10">
        <f>G7-$F7</f>
        <v>0.237</v>
      </c>
      <c r="H8" s="10">
        <f>H7-$F7</f>
        <v>0.34500000000000003</v>
      </c>
      <c r="I8" s="10">
        <f>I7-$F7</f>
        <v>0.407</v>
      </c>
      <c r="J8" s="10">
        <f>J7-$J7</f>
        <v>0</v>
      </c>
      <c r="K8" s="10">
        <f>K7-$J7</f>
        <v>0.022999999999999993</v>
      </c>
      <c r="L8" s="10">
        <f>L7-$J7</f>
        <v>0.10900000000000001</v>
      </c>
      <c r="M8" s="10">
        <f>M7-$J7</f>
        <v>0.15</v>
      </c>
      <c r="N8" s="1"/>
      <c r="O8" s="11"/>
      <c r="P8" s="5"/>
    </row>
    <row r="9" spans="1:16" ht="13.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2"/>
      <c r="P9" s="5"/>
    </row>
    <row r="10" spans="1:16" ht="13.5">
      <c r="A10" s="1"/>
      <c r="B10" s="1"/>
      <c r="C10" s="5"/>
      <c r="D10" s="5"/>
      <c r="E10" s="5"/>
      <c r="F10" s="5"/>
      <c r="H10" s="5"/>
      <c r="I10" s="5"/>
      <c r="J10" s="5"/>
      <c r="K10" s="5"/>
      <c r="L10" s="5"/>
      <c r="M10" s="5"/>
      <c r="N10" s="5"/>
      <c r="O10" s="11"/>
      <c r="P10" s="5"/>
    </row>
    <row r="11" spans="1:13" ht="13.5">
      <c r="A11" s="13" t="s">
        <v>12</v>
      </c>
      <c r="B11" s="1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2:13" ht="13.5">
      <c r="B12" s="5" t="s">
        <v>13</v>
      </c>
      <c r="D12" s="5"/>
      <c r="E12" s="5"/>
      <c r="F12" s="5"/>
      <c r="H12" s="5"/>
      <c r="I12" s="5"/>
      <c r="J12" s="5"/>
      <c r="K12" s="5"/>
      <c r="L12" s="5"/>
      <c r="M12" s="5"/>
    </row>
    <row r="13" spans="1:12" ht="13.5">
      <c r="A13" s="15" t="s">
        <v>14</v>
      </c>
      <c r="B13" s="7">
        <v>0</v>
      </c>
      <c r="C13" s="7">
        <v>10</v>
      </c>
      <c r="D13" s="7">
        <v>20</v>
      </c>
      <c r="E13" s="7">
        <v>30</v>
      </c>
      <c r="F13" s="5"/>
      <c r="G13" s="5"/>
      <c r="H13" s="5"/>
      <c r="I13" s="5"/>
      <c r="J13" s="5"/>
      <c r="K13" s="5"/>
      <c r="L13" s="5"/>
    </row>
    <row r="14" spans="1:6" ht="13.5">
      <c r="A14" s="7" t="s">
        <v>15</v>
      </c>
      <c r="B14" s="16">
        <f>$D3*B8</f>
        <v>0</v>
      </c>
      <c r="C14" s="16">
        <f>$D3*C8</f>
        <v>28.497864999999997</v>
      </c>
      <c r="D14" s="16">
        <f>$D3*D8</f>
        <v>34.125969999999995</v>
      </c>
      <c r="E14" s="16">
        <f>$D3*E8</f>
        <v>36.091339999999995</v>
      </c>
      <c r="F14" s="5"/>
    </row>
    <row r="15" spans="1:6" ht="13.5">
      <c r="A15" s="7" t="s">
        <v>6</v>
      </c>
      <c r="B15" s="16">
        <f>$D3*F8</f>
        <v>0</v>
      </c>
      <c r="C15" s="16">
        <f>$D3*G8</f>
        <v>21.172394999999998</v>
      </c>
      <c r="D15" s="16">
        <f>$D3*H8</f>
        <v>30.820575</v>
      </c>
      <c r="E15" s="16">
        <f>$D3*I8</f>
        <v>36.359345</v>
      </c>
      <c r="F15" s="5"/>
    </row>
    <row r="16" spans="1:6" ht="13.5">
      <c r="A16" s="7" t="s">
        <v>7</v>
      </c>
      <c r="B16" s="16">
        <f>$D3*J8</f>
        <v>0</v>
      </c>
      <c r="C16" s="16">
        <f>$D3*K8</f>
        <v>2.0547049999999993</v>
      </c>
      <c r="D16" s="16">
        <f>$D3*L8</f>
        <v>9.737515</v>
      </c>
      <c r="E16" s="16">
        <f>$D3*M8</f>
        <v>13.400249999999998</v>
      </c>
      <c r="F16" s="5"/>
    </row>
    <row r="18" spans="1:7" ht="13.5">
      <c r="A18" s="17"/>
      <c r="B18" s="17"/>
      <c r="C18" s="17"/>
      <c r="D18" s="17"/>
      <c r="E18" s="17"/>
      <c r="F18" s="17"/>
      <c r="G18" s="17"/>
    </row>
    <row r="19" spans="1:7" ht="13.5">
      <c r="A19" s="1" t="s">
        <v>16</v>
      </c>
      <c r="B19" s="18"/>
      <c r="C19" s="18"/>
      <c r="D19" s="18"/>
      <c r="E19" s="18"/>
      <c r="F19" s="18"/>
      <c r="G19" s="18"/>
    </row>
    <row r="20" spans="1:7" ht="13.5">
      <c r="A20" s="1"/>
      <c r="B20" s="18"/>
      <c r="C20" s="18"/>
      <c r="D20" s="18"/>
      <c r="E20" s="18"/>
      <c r="F20" s="18"/>
      <c r="G20" s="18"/>
    </row>
    <row r="21" spans="1:7" ht="54">
      <c r="A21" s="15" t="s">
        <v>14</v>
      </c>
      <c r="B21" s="19" t="s">
        <v>17</v>
      </c>
      <c r="C21" s="20" t="s">
        <v>18</v>
      </c>
      <c r="D21" s="19" t="s">
        <v>19</v>
      </c>
      <c r="E21" s="18"/>
      <c r="F21" s="18"/>
      <c r="G21" s="18"/>
    </row>
    <row r="22" spans="1:7" ht="13.5">
      <c r="A22" s="7" t="s">
        <v>5</v>
      </c>
      <c r="B22" s="21">
        <f>C14</f>
        <v>28.497864999999997</v>
      </c>
      <c r="C22" s="21">
        <v>10</v>
      </c>
      <c r="D22" s="16">
        <f>B22/C22/10</f>
        <v>0.28497864999999994</v>
      </c>
      <c r="E22" s="5"/>
      <c r="F22" s="5"/>
      <c r="G22" s="5"/>
    </row>
    <row r="23" spans="1:7" ht="13.5">
      <c r="A23" s="7" t="s">
        <v>6</v>
      </c>
      <c r="B23" s="21">
        <f>C15</f>
        <v>21.172394999999998</v>
      </c>
      <c r="C23" s="21">
        <v>10</v>
      </c>
      <c r="D23" s="16">
        <f>B23/C23/5</f>
        <v>0.42344789999999993</v>
      </c>
      <c r="E23" s="5"/>
      <c r="F23" s="5"/>
      <c r="G23" s="5"/>
    </row>
    <row r="24" spans="1:4" ht="13.5">
      <c r="A24" s="7" t="s">
        <v>7</v>
      </c>
      <c r="B24" s="21">
        <f>D16</f>
        <v>9.737515</v>
      </c>
      <c r="C24" s="21">
        <v>20</v>
      </c>
      <c r="D24" s="16">
        <f>B24/C24/1</f>
        <v>0.48687575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orientation="landscape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C25" sqref="C25"/>
    </sheetView>
  </sheetViews>
  <sheetFormatPr defaultColWidth="9.00390625" defaultRowHeight="13.5"/>
  <cols>
    <col min="1" max="1" width="12.875" style="0" customWidth="1"/>
    <col min="2" max="2" width="8.875" style="0" customWidth="1"/>
  </cols>
  <sheetData>
    <row r="1" spans="1:5" ht="13.5">
      <c r="A1" t="s">
        <v>0</v>
      </c>
      <c r="E1" s="1"/>
    </row>
    <row r="2" ht="13.5">
      <c r="C2" t="s">
        <v>1</v>
      </c>
    </row>
    <row r="3" spans="3:5" ht="13.5">
      <c r="C3" s="2" t="s">
        <v>2</v>
      </c>
      <c r="D3" s="3">
        <v>109.49</v>
      </c>
      <c r="E3" t="s">
        <v>3</v>
      </c>
    </row>
    <row r="4" ht="13.5">
      <c r="B4" s="4" t="s">
        <v>4</v>
      </c>
    </row>
    <row r="5" spans="2:10" ht="13.5">
      <c r="B5" s="5" t="s">
        <v>5</v>
      </c>
      <c r="D5" s="5"/>
      <c r="E5" s="5"/>
      <c r="F5" s="5" t="s">
        <v>6</v>
      </c>
      <c r="J5" t="s">
        <v>7</v>
      </c>
    </row>
    <row r="6" spans="1:14" ht="13.5">
      <c r="A6" s="6" t="s">
        <v>8</v>
      </c>
      <c r="B6" s="6" t="s">
        <v>9</v>
      </c>
      <c r="C6" s="7">
        <v>10</v>
      </c>
      <c r="D6" s="7">
        <v>20</v>
      </c>
      <c r="E6" s="7">
        <v>30</v>
      </c>
      <c r="F6" s="6" t="s">
        <v>9</v>
      </c>
      <c r="G6" s="7">
        <v>10</v>
      </c>
      <c r="H6" s="7">
        <v>20</v>
      </c>
      <c r="I6" s="7">
        <v>30</v>
      </c>
      <c r="J6" s="6" t="s">
        <v>9</v>
      </c>
      <c r="K6" s="7">
        <v>10</v>
      </c>
      <c r="L6" s="7">
        <v>20</v>
      </c>
      <c r="M6" s="7">
        <v>30</v>
      </c>
      <c r="N6" s="1"/>
    </row>
    <row r="7" spans="1:14" ht="13.5">
      <c r="A7" s="6" t="s">
        <v>10</v>
      </c>
      <c r="B7" s="8">
        <v>0.254</v>
      </c>
      <c r="C7" s="8">
        <v>0.487</v>
      </c>
      <c r="D7" s="8">
        <v>0.579</v>
      </c>
      <c r="E7" s="8">
        <v>0.525</v>
      </c>
      <c r="F7" s="8">
        <v>0.176</v>
      </c>
      <c r="G7" s="8">
        <v>0.378</v>
      </c>
      <c r="H7" s="8">
        <v>0.506</v>
      </c>
      <c r="I7" s="8">
        <v>0.536</v>
      </c>
      <c r="J7" s="8">
        <v>0.174</v>
      </c>
      <c r="K7" s="8">
        <v>0.246</v>
      </c>
      <c r="L7" s="8">
        <v>0.319</v>
      </c>
      <c r="M7" s="8">
        <v>0.331</v>
      </c>
      <c r="N7" s="1"/>
    </row>
    <row r="8" spans="1:16" ht="27.75" customHeight="1">
      <c r="A8" s="9" t="s">
        <v>11</v>
      </c>
      <c r="B8" s="10">
        <f>B7-$B7</f>
        <v>0</v>
      </c>
      <c r="C8" s="10">
        <f>C7-$B7</f>
        <v>0.23299999999999998</v>
      </c>
      <c r="D8" s="10">
        <f>D7-$B7</f>
        <v>0.32499999999999996</v>
      </c>
      <c r="E8" s="10">
        <f>E7-$B7</f>
        <v>0.271</v>
      </c>
      <c r="F8" s="10">
        <f>F7-$F7</f>
        <v>0</v>
      </c>
      <c r="G8" s="10">
        <f>G7-$F7</f>
        <v>0.202</v>
      </c>
      <c r="H8" s="10">
        <f>H7-$F7</f>
        <v>0.33</v>
      </c>
      <c r="I8" s="10">
        <f>I7-$F7</f>
        <v>0.36000000000000004</v>
      </c>
      <c r="J8" s="10">
        <f>J7-$J7</f>
        <v>0</v>
      </c>
      <c r="K8" s="10">
        <f>K7-$J7</f>
        <v>0.07200000000000001</v>
      </c>
      <c r="L8" s="10">
        <f>L7-$J7</f>
        <v>0.14500000000000002</v>
      </c>
      <c r="M8" s="10">
        <f>M7-$J7</f>
        <v>0.15700000000000003</v>
      </c>
      <c r="N8" s="1"/>
      <c r="O8" s="11"/>
      <c r="P8" s="5"/>
    </row>
    <row r="9" spans="1:16" ht="13.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2"/>
      <c r="P9" s="5"/>
    </row>
    <row r="10" spans="1:16" ht="13.5">
      <c r="A10" s="1"/>
      <c r="B10" s="1"/>
      <c r="C10" s="5"/>
      <c r="D10" s="5"/>
      <c r="E10" s="5"/>
      <c r="F10" s="5"/>
      <c r="H10" s="5"/>
      <c r="I10" s="5"/>
      <c r="J10" s="5"/>
      <c r="K10" s="5"/>
      <c r="L10" s="5"/>
      <c r="M10" s="5"/>
      <c r="N10" s="5"/>
      <c r="O10" s="11"/>
      <c r="P10" s="5"/>
    </row>
    <row r="11" spans="1:13" ht="13.5">
      <c r="A11" s="13" t="s">
        <v>12</v>
      </c>
      <c r="B11" s="1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2:13" ht="13.5">
      <c r="B12" s="5" t="s">
        <v>13</v>
      </c>
      <c r="D12" s="5"/>
      <c r="E12" s="5"/>
      <c r="F12" s="5"/>
      <c r="H12" s="5"/>
      <c r="I12" s="5"/>
      <c r="J12" s="5"/>
      <c r="K12" s="5"/>
      <c r="L12" s="5"/>
      <c r="M12" s="5"/>
    </row>
    <row r="13" spans="1:12" ht="13.5">
      <c r="A13" s="15" t="s">
        <v>14</v>
      </c>
      <c r="B13" s="7">
        <v>0</v>
      </c>
      <c r="C13" s="7">
        <v>10</v>
      </c>
      <c r="D13" s="7">
        <v>20</v>
      </c>
      <c r="E13" s="7">
        <v>30</v>
      </c>
      <c r="F13" s="5"/>
      <c r="G13" s="5"/>
      <c r="H13" s="5"/>
      <c r="I13" s="5"/>
      <c r="J13" s="5"/>
      <c r="K13" s="5"/>
      <c r="L13" s="5"/>
    </row>
    <row r="14" spans="1:6" ht="13.5">
      <c r="A14" s="7" t="s">
        <v>15</v>
      </c>
      <c r="B14" s="16">
        <f>$D3*B8</f>
        <v>0</v>
      </c>
      <c r="C14" s="16">
        <f>$D3*C8</f>
        <v>25.511169999999996</v>
      </c>
      <c r="D14" s="16">
        <f>$D3*D8</f>
        <v>35.58424999999999</v>
      </c>
      <c r="E14" s="16">
        <f>$D3*E8</f>
        <v>29.67179</v>
      </c>
      <c r="F14" s="5"/>
    </row>
    <row r="15" spans="1:6" ht="13.5">
      <c r="A15" s="7" t="s">
        <v>6</v>
      </c>
      <c r="B15" s="16">
        <f>$D3*F8</f>
        <v>0</v>
      </c>
      <c r="C15" s="16">
        <f>$D3*G8</f>
        <v>22.11698</v>
      </c>
      <c r="D15" s="16">
        <f>$D3*H8</f>
        <v>36.1317</v>
      </c>
      <c r="E15" s="16">
        <f>$D3*I8</f>
        <v>39.4164</v>
      </c>
      <c r="F15" s="5"/>
    </row>
    <row r="16" spans="1:6" ht="13.5">
      <c r="A16" s="7" t="s">
        <v>7</v>
      </c>
      <c r="B16" s="16">
        <f>$D3*J8</f>
        <v>0</v>
      </c>
      <c r="C16" s="16">
        <f>$D3*K8</f>
        <v>7.883280000000001</v>
      </c>
      <c r="D16" s="16">
        <f>$D3*L8</f>
        <v>15.876050000000001</v>
      </c>
      <c r="E16" s="16">
        <f>$D3*M8</f>
        <v>17.189930000000004</v>
      </c>
      <c r="F16" s="5"/>
    </row>
    <row r="18" spans="1:7" ht="13.5">
      <c r="A18" s="17"/>
      <c r="B18" s="17"/>
      <c r="C18" s="17"/>
      <c r="D18" s="17"/>
      <c r="E18" s="17"/>
      <c r="F18" s="17"/>
      <c r="G18" s="17"/>
    </row>
    <row r="19" spans="1:7" ht="13.5">
      <c r="A19" s="1" t="s">
        <v>16</v>
      </c>
      <c r="B19" s="18"/>
      <c r="C19" s="18"/>
      <c r="D19" s="18"/>
      <c r="E19" s="18"/>
      <c r="F19" s="18"/>
      <c r="G19" s="18"/>
    </row>
    <row r="20" spans="1:7" ht="13.5">
      <c r="A20" s="1"/>
      <c r="B20" s="18"/>
      <c r="C20" s="18"/>
      <c r="D20" s="18"/>
      <c r="E20" s="18"/>
      <c r="F20" s="18"/>
      <c r="G20" s="18"/>
    </row>
    <row r="21" spans="1:7" ht="54">
      <c r="A21" s="15" t="s">
        <v>14</v>
      </c>
      <c r="B21" s="19" t="s">
        <v>17</v>
      </c>
      <c r="C21" s="20" t="s">
        <v>18</v>
      </c>
      <c r="D21" s="19" t="s">
        <v>19</v>
      </c>
      <c r="E21" s="18"/>
      <c r="F21" s="18"/>
      <c r="G21" s="18"/>
    </row>
    <row r="22" spans="1:7" ht="13.5">
      <c r="A22" s="7" t="s">
        <v>5</v>
      </c>
      <c r="B22" s="21">
        <f>C14</f>
        <v>25.511169999999996</v>
      </c>
      <c r="C22" s="21">
        <v>10</v>
      </c>
      <c r="D22" s="16">
        <f>B22/C22/10</f>
        <v>0.25511169999999994</v>
      </c>
      <c r="E22" s="5"/>
      <c r="F22" s="5"/>
      <c r="G22" s="5"/>
    </row>
    <row r="23" spans="1:7" ht="13.5">
      <c r="A23" s="7" t="s">
        <v>6</v>
      </c>
      <c r="B23" s="21">
        <f>C15</f>
        <v>22.11698</v>
      </c>
      <c r="C23" s="21">
        <v>10</v>
      </c>
      <c r="D23" s="16">
        <f>B23/C23/5</f>
        <v>0.44233960000000005</v>
      </c>
      <c r="E23" s="5"/>
      <c r="F23" s="5"/>
      <c r="G23" s="5"/>
    </row>
    <row r="24" spans="1:4" ht="13.5">
      <c r="A24" s="7" t="s">
        <v>7</v>
      </c>
      <c r="B24" s="21">
        <f>C16</f>
        <v>7.883280000000001</v>
      </c>
      <c r="C24" s="21">
        <v>10</v>
      </c>
      <c r="D24" s="16">
        <f>B24/C24/1</f>
        <v>0.7883280000000001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orientation="landscape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D18" sqref="D18"/>
    </sheetView>
  </sheetViews>
  <sheetFormatPr defaultColWidth="9.00390625" defaultRowHeight="13.5"/>
  <cols>
    <col min="1" max="1" width="12.875" style="0" customWidth="1"/>
    <col min="2" max="2" width="8.875" style="0" customWidth="1"/>
  </cols>
  <sheetData>
    <row r="1" spans="1:5" ht="13.5">
      <c r="A1" t="s">
        <v>0</v>
      </c>
      <c r="E1" s="1"/>
    </row>
    <row r="2" ht="13.5">
      <c r="C2" t="s">
        <v>1</v>
      </c>
    </row>
    <row r="3" spans="3:5" ht="13.5">
      <c r="C3" s="2" t="s">
        <v>2</v>
      </c>
      <c r="D3" s="3"/>
      <c r="E3" t="s">
        <v>3</v>
      </c>
    </row>
    <row r="4" ht="13.5">
      <c r="B4" s="4" t="s">
        <v>4</v>
      </c>
    </row>
    <row r="5" spans="2:10" ht="13.5">
      <c r="B5" s="5" t="s">
        <v>5</v>
      </c>
      <c r="D5" s="5"/>
      <c r="E5" s="5"/>
      <c r="F5" s="5" t="s">
        <v>6</v>
      </c>
      <c r="J5" t="s">
        <v>7</v>
      </c>
    </row>
    <row r="6" spans="1:14" ht="13.5">
      <c r="A6" s="6" t="s">
        <v>8</v>
      </c>
      <c r="B6" s="6" t="s">
        <v>9</v>
      </c>
      <c r="C6" s="7">
        <v>10</v>
      </c>
      <c r="D6" s="7">
        <v>20</v>
      </c>
      <c r="E6" s="7">
        <v>30</v>
      </c>
      <c r="F6" s="6" t="s">
        <v>9</v>
      </c>
      <c r="G6" s="7">
        <v>10</v>
      </c>
      <c r="H6" s="7">
        <v>20</v>
      </c>
      <c r="I6" s="7">
        <v>30</v>
      </c>
      <c r="J6" s="6" t="s">
        <v>9</v>
      </c>
      <c r="K6" s="7">
        <v>10</v>
      </c>
      <c r="L6" s="7">
        <v>20</v>
      </c>
      <c r="M6" s="7">
        <v>30</v>
      </c>
      <c r="N6" s="1"/>
    </row>
    <row r="7" spans="1:14" ht="13.5">
      <c r="A7" s="6" t="s">
        <v>10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"/>
    </row>
    <row r="8" spans="1:16" ht="27.75" customHeight="1">
      <c r="A8" s="9" t="s">
        <v>11</v>
      </c>
      <c r="B8" s="10">
        <f>B7-$B7</f>
        <v>0</v>
      </c>
      <c r="C8" s="10">
        <f>C7-$B7</f>
        <v>0</v>
      </c>
      <c r="D8" s="10">
        <f>D7-$B7</f>
        <v>0</v>
      </c>
      <c r="E8" s="10">
        <f>E7-$B7</f>
        <v>0</v>
      </c>
      <c r="F8" s="10">
        <f>F7-$F7</f>
        <v>0</v>
      </c>
      <c r="G8" s="10">
        <f>G7-$F7</f>
        <v>0</v>
      </c>
      <c r="H8" s="10">
        <f>H7-$F7</f>
        <v>0</v>
      </c>
      <c r="I8" s="10">
        <f>I7-$F7</f>
        <v>0</v>
      </c>
      <c r="J8" s="10">
        <f>J7-$J7</f>
        <v>0</v>
      </c>
      <c r="K8" s="10">
        <f>K7-$J7</f>
        <v>0</v>
      </c>
      <c r="L8" s="10">
        <f>L7-$J7</f>
        <v>0</v>
      </c>
      <c r="M8" s="10">
        <f>M7-$J7</f>
        <v>0</v>
      </c>
      <c r="N8" s="1"/>
      <c r="O8" s="11"/>
      <c r="P8" s="5"/>
    </row>
    <row r="9" spans="1:16" ht="13.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2"/>
      <c r="P9" s="5"/>
    </row>
    <row r="10" spans="1:16" ht="13.5">
      <c r="A10" s="1"/>
      <c r="B10" s="1"/>
      <c r="C10" s="5"/>
      <c r="D10" s="5"/>
      <c r="E10" s="5"/>
      <c r="F10" s="5"/>
      <c r="H10" s="5"/>
      <c r="I10" s="5"/>
      <c r="J10" s="5"/>
      <c r="K10" s="5"/>
      <c r="L10" s="5"/>
      <c r="M10" s="5"/>
      <c r="N10" s="5"/>
      <c r="O10" s="11"/>
      <c r="P10" s="5"/>
    </row>
    <row r="11" spans="1:13" ht="13.5">
      <c r="A11" s="13" t="s">
        <v>12</v>
      </c>
      <c r="B11" s="1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2:13" ht="13.5">
      <c r="B12" s="5" t="s">
        <v>13</v>
      </c>
      <c r="D12" s="5"/>
      <c r="E12" s="5"/>
      <c r="F12" s="5"/>
      <c r="H12" s="5"/>
      <c r="I12" s="5"/>
      <c r="J12" s="5"/>
      <c r="K12" s="5"/>
      <c r="L12" s="5"/>
      <c r="M12" s="5"/>
    </row>
    <row r="13" spans="1:12" ht="13.5">
      <c r="A13" s="15" t="s">
        <v>14</v>
      </c>
      <c r="B13" s="7">
        <v>0</v>
      </c>
      <c r="C13" s="7">
        <v>10</v>
      </c>
      <c r="D13" s="7">
        <v>20</v>
      </c>
      <c r="E13" s="7">
        <v>30</v>
      </c>
      <c r="F13" s="5"/>
      <c r="G13" s="5"/>
      <c r="H13" s="5"/>
      <c r="I13" s="5"/>
      <c r="J13" s="5"/>
      <c r="K13" s="5"/>
      <c r="L13" s="5"/>
    </row>
    <row r="14" spans="1:6" ht="13.5">
      <c r="A14" s="7" t="s">
        <v>15</v>
      </c>
      <c r="B14" s="16">
        <f>$D3*B8</f>
        <v>0</v>
      </c>
      <c r="C14" s="16">
        <f>$D3*C8</f>
        <v>0</v>
      </c>
      <c r="D14" s="16">
        <f>$D3*D8</f>
        <v>0</v>
      </c>
      <c r="E14" s="16">
        <f>$D3*E8</f>
        <v>0</v>
      </c>
      <c r="F14" s="5"/>
    </row>
    <row r="15" spans="1:6" ht="13.5">
      <c r="A15" s="7" t="s">
        <v>6</v>
      </c>
      <c r="B15" s="16">
        <f>$D3*F8</f>
        <v>0</v>
      </c>
      <c r="C15" s="16">
        <f>$D3*G8</f>
        <v>0</v>
      </c>
      <c r="D15" s="16">
        <f>$D3*H8</f>
        <v>0</v>
      </c>
      <c r="E15" s="16">
        <f>$D3*I8</f>
        <v>0</v>
      </c>
      <c r="F15" s="5"/>
    </row>
    <row r="16" spans="1:6" ht="13.5">
      <c r="A16" s="7" t="s">
        <v>7</v>
      </c>
      <c r="B16" s="16">
        <f>$D3*J8</f>
        <v>0</v>
      </c>
      <c r="C16" s="16">
        <f>$D3*K8</f>
        <v>0</v>
      </c>
      <c r="D16" s="16">
        <f>$D3*L8</f>
        <v>0</v>
      </c>
      <c r="E16" s="16">
        <f>$D3*M8</f>
        <v>0</v>
      </c>
      <c r="F16" s="5"/>
    </row>
    <row r="18" spans="1:7" ht="13.5">
      <c r="A18" s="17"/>
      <c r="B18" s="17"/>
      <c r="C18" s="17"/>
      <c r="D18" s="17"/>
      <c r="E18" s="17"/>
      <c r="F18" s="17"/>
      <c r="G18" s="17"/>
    </row>
    <row r="19" spans="1:7" ht="13.5">
      <c r="A19" s="1" t="s">
        <v>16</v>
      </c>
      <c r="B19" s="18"/>
      <c r="C19" s="18"/>
      <c r="D19" s="18"/>
      <c r="E19" s="18"/>
      <c r="F19" s="18"/>
      <c r="G19" s="18"/>
    </row>
    <row r="20" spans="1:7" ht="13.5">
      <c r="A20" s="1"/>
      <c r="B20" s="18"/>
      <c r="C20" s="18"/>
      <c r="D20" s="18"/>
      <c r="E20" s="18"/>
      <c r="F20" s="18"/>
      <c r="G20" s="18"/>
    </row>
    <row r="21" spans="1:7" ht="54">
      <c r="A21" s="15" t="s">
        <v>14</v>
      </c>
      <c r="B21" s="19" t="s">
        <v>17</v>
      </c>
      <c r="C21" s="20" t="s">
        <v>18</v>
      </c>
      <c r="D21" s="19" t="s">
        <v>19</v>
      </c>
      <c r="E21" s="18"/>
      <c r="F21" s="18"/>
      <c r="G21" s="18"/>
    </row>
    <row r="22" spans="1:7" ht="13.5">
      <c r="A22" s="7" t="s">
        <v>5</v>
      </c>
      <c r="B22" s="21"/>
      <c r="C22" s="21"/>
      <c r="D22" s="16" t="e">
        <f>B22/C22/10</f>
        <v>#DIV/0!</v>
      </c>
      <c r="E22" s="5"/>
      <c r="F22" s="5"/>
      <c r="G22" s="5"/>
    </row>
    <row r="23" spans="1:7" ht="13.5">
      <c r="A23" s="7" t="s">
        <v>6</v>
      </c>
      <c r="B23" s="21"/>
      <c r="C23" s="21"/>
      <c r="D23" s="16" t="e">
        <f>B23/C23/5</f>
        <v>#DIV/0!</v>
      </c>
      <c r="E23" s="5"/>
      <c r="F23" s="5"/>
      <c r="G23" s="5"/>
    </row>
    <row r="24" spans="1:4" ht="13.5">
      <c r="A24" s="7" t="s">
        <v>7</v>
      </c>
      <c r="B24" s="21"/>
      <c r="C24" s="21"/>
      <c r="D24" s="16" t="e">
        <f>B24/C24/1</f>
        <v>#DIV/0!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orientation="landscape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D18" sqref="D18"/>
    </sheetView>
  </sheetViews>
  <sheetFormatPr defaultColWidth="9.00390625" defaultRowHeight="13.5"/>
  <cols>
    <col min="1" max="1" width="12.875" style="0" customWidth="1"/>
    <col min="2" max="2" width="8.875" style="0" customWidth="1"/>
  </cols>
  <sheetData>
    <row r="1" spans="1:5" ht="13.5">
      <c r="A1" t="s">
        <v>0</v>
      </c>
      <c r="E1" s="1"/>
    </row>
    <row r="2" ht="13.5">
      <c r="C2" t="s">
        <v>1</v>
      </c>
    </row>
    <row r="3" spans="3:5" ht="13.5">
      <c r="C3" s="2" t="s">
        <v>2</v>
      </c>
      <c r="D3" s="3"/>
      <c r="E3" t="s">
        <v>3</v>
      </c>
    </row>
    <row r="4" ht="13.5">
      <c r="B4" s="4" t="s">
        <v>4</v>
      </c>
    </row>
    <row r="5" spans="2:10" ht="13.5">
      <c r="B5" s="5" t="s">
        <v>5</v>
      </c>
      <c r="D5" s="5"/>
      <c r="E5" s="5"/>
      <c r="F5" s="5" t="s">
        <v>6</v>
      </c>
      <c r="J5" t="s">
        <v>7</v>
      </c>
    </row>
    <row r="6" spans="1:14" ht="13.5">
      <c r="A6" s="6" t="s">
        <v>8</v>
      </c>
      <c r="B6" s="6" t="s">
        <v>9</v>
      </c>
      <c r="C6" s="7">
        <v>10</v>
      </c>
      <c r="D6" s="7">
        <v>20</v>
      </c>
      <c r="E6" s="7">
        <v>30</v>
      </c>
      <c r="F6" s="6" t="s">
        <v>9</v>
      </c>
      <c r="G6" s="7">
        <v>10</v>
      </c>
      <c r="H6" s="7">
        <v>20</v>
      </c>
      <c r="I6" s="7">
        <v>30</v>
      </c>
      <c r="J6" s="6" t="s">
        <v>9</v>
      </c>
      <c r="K6" s="7">
        <v>10</v>
      </c>
      <c r="L6" s="7">
        <v>20</v>
      </c>
      <c r="M6" s="7">
        <v>30</v>
      </c>
      <c r="N6" s="1"/>
    </row>
    <row r="7" spans="1:14" ht="13.5">
      <c r="A7" s="6" t="s">
        <v>10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"/>
    </row>
    <row r="8" spans="1:16" ht="27.75" customHeight="1">
      <c r="A8" s="9" t="s">
        <v>11</v>
      </c>
      <c r="B8" s="10">
        <f>B7-$B7</f>
        <v>0</v>
      </c>
      <c r="C8" s="10">
        <f>C7-$B7</f>
        <v>0</v>
      </c>
      <c r="D8" s="10">
        <f>D7-$B7</f>
        <v>0</v>
      </c>
      <c r="E8" s="10">
        <f>E7-$B7</f>
        <v>0</v>
      </c>
      <c r="F8" s="10">
        <f>F7-$F7</f>
        <v>0</v>
      </c>
      <c r="G8" s="10">
        <f>G7-$F7</f>
        <v>0</v>
      </c>
      <c r="H8" s="10">
        <f>H7-$F7</f>
        <v>0</v>
      </c>
      <c r="I8" s="10">
        <f>I7-$F7</f>
        <v>0</v>
      </c>
      <c r="J8" s="10">
        <f>J7-$J7</f>
        <v>0</v>
      </c>
      <c r="K8" s="10">
        <f>K7-$J7</f>
        <v>0</v>
      </c>
      <c r="L8" s="10">
        <f>L7-$J7</f>
        <v>0</v>
      </c>
      <c r="M8" s="10">
        <f>M7-$J7</f>
        <v>0</v>
      </c>
      <c r="N8" s="1"/>
      <c r="O8" s="11"/>
      <c r="P8" s="5"/>
    </row>
    <row r="9" spans="1:16" ht="13.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2"/>
      <c r="P9" s="5"/>
    </row>
    <row r="10" spans="1:16" ht="13.5">
      <c r="A10" s="1"/>
      <c r="B10" s="1"/>
      <c r="C10" s="5"/>
      <c r="D10" s="5"/>
      <c r="E10" s="5"/>
      <c r="F10" s="5"/>
      <c r="H10" s="5"/>
      <c r="I10" s="5"/>
      <c r="J10" s="5"/>
      <c r="K10" s="5"/>
      <c r="L10" s="5"/>
      <c r="M10" s="5"/>
      <c r="N10" s="5"/>
      <c r="O10" s="11"/>
      <c r="P10" s="5"/>
    </row>
    <row r="11" spans="1:13" ht="13.5">
      <c r="A11" s="13" t="s">
        <v>12</v>
      </c>
      <c r="B11" s="1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2:13" ht="13.5">
      <c r="B12" s="5" t="s">
        <v>13</v>
      </c>
      <c r="D12" s="5"/>
      <c r="E12" s="5"/>
      <c r="F12" s="5"/>
      <c r="H12" s="5"/>
      <c r="I12" s="5"/>
      <c r="J12" s="5"/>
      <c r="K12" s="5"/>
      <c r="L12" s="5"/>
      <c r="M12" s="5"/>
    </row>
    <row r="13" spans="1:12" ht="13.5">
      <c r="A13" s="15" t="s">
        <v>14</v>
      </c>
      <c r="B13" s="7">
        <v>0</v>
      </c>
      <c r="C13" s="7">
        <v>10</v>
      </c>
      <c r="D13" s="7">
        <v>20</v>
      </c>
      <c r="E13" s="7">
        <v>30</v>
      </c>
      <c r="F13" s="5"/>
      <c r="G13" s="5"/>
      <c r="H13" s="5"/>
      <c r="I13" s="5"/>
      <c r="J13" s="5"/>
      <c r="K13" s="5"/>
      <c r="L13" s="5"/>
    </row>
    <row r="14" spans="1:6" ht="13.5">
      <c r="A14" s="7" t="s">
        <v>15</v>
      </c>
      <c r="B14" s="16">
        <f>$D3*B8</f>
        <v>0</v>
      </c>
      <c r="C14" s="16">
        <f>$D3*C8</f>
        <v>0</v>
      </c>
      <c r="D14" s="16">
        <f>$D3*D8</f>
        <v>0</v>
      </c>
      <c r="E14" s="16">
        <f>$D3*E8</f>
        <v>0</v>
      </c>
      <c r="F14" s="5"/>
    </row>
    <row r="15" spans="1:6" ht="13.5">
      <c r="A15" s="7" t="s">
        <v>6</v>
      </c>
      <c r="B15" s="16">
        <f>$D3*F8</f>
        <v>0</v>
      </c>
      <c r="C15" s="16">
        <f>$D3*G8</f>
        <v>0</v>
      </c>
      <c r="D15" s="16">
        <f>$D3*H8</f>
        <v>0</v>
      </c>
      <c r="E15" s="16">
        <f>$D3*I8</f>
        <v>0</v>
      </c>
      <c r="F15" s="5"/>
    </row>
    <row r="16" spans="1:6" ht="13.5">
      <c r="A16" s="7" t="s">
        <v>7</v>
      </c>
      <c r="B16" s="16">
        <f>$D3*J8</f>
        <v>0</v>
      </c>
      <c r="C16" s="16">
        <f>$D3*K8</f>
        <v>0</v>
      </c>
      <c r="D16" s="16">
        <f>$D3*L8</f>
        <v>0</v>
      </c>
      <c r="E16" s="16">
        <f>$D3*M8</f>
        <v>0</v>
      </c>
      <c r="F16" s="5"/>
    </row>
    <row r="18" spans="1:7" ht="13.5">
      <c r="A18" s="17"/>
      <c r="B18" s="17"/>
      <c r="C18" s="17"/>
      <c r="D18" s="17"/>
      <c r="E18" s="17"/>
      <c r="F18" s="17"/>
      <c r="G18" s="17"/>
    </row>
    <row r="19" spans="1:7" ht="13.5">
      <c r="A19" s="1" t="s">
        <v>16</v>
      </c>
      <c r="B19" s="18"/>
      <c r="C19" s="18"/>
      <c r="D19" s="18"/>
      <c r="E19" s="18"/>
      <c r="F19" s="18"/>
      <c r="G19" s="18"/>
    </row>
    <row r="20" spans="1:7" ht="13.5">
      <c r="A20" s="1"/>
      <c r="B20" s="18"/>
      <c r="C20" s="18"/>
      <c r="D20" s="18"/>
      <c r="E20" s="18"/>
      <c r="F20" s="18"/>
      <c r="G20" s="18"/>
    </row>
    <row r="21" spans="1:7" ht="54">
      <c r="A21" s="15" t="s">
        <v>14</v>
      </c>
      <c r="B21" s="19" t="s">
        <v>17</v>
      </c>
      <c r="C21" s="20" t="s">
        <v>18</v>
      </c>
      <c r="D21" s="19" t="s">
        <v>19</v>
      </c>
      <c r="E21" s="18"/>
      <c r="F21" s="18"/>
      <c r="G21" s="18"/>
    </row>
    <row r="22" spans="1:7" ht="13.5">
      <c r="A22" s="7" t="s">
        <v>5</v>
      </c>
      <c r="B22" s="21"/>
      <c r="C22" s="21"/>
      <c r="D22" s="16" t="e">
        <f>B22/C22/10</f>
        <v>#DIV/0!</v>
      </c>
      <c r="E22" s="5"/>
      <c r="F22" s="5"/>
      <c r="G22" s="5"/>
    </row>
    <row r="23" spans="1:7" ht="13.5">
      <c r="A23" s="7" t="s">
        <v>6</v>
      </c>
      <c r="B23" s="21"/>
      <c r="C23" s="21"/>
      <c r="D23" s="16" t="e">
        <f>B23/C23/5</f>
        <v>#DIV/0!</v>
      </c>
      <c r="E23" s="5"/>
      <c r="F23" s="5"/>
      <c r="G23" s="5"/>
    </row>
    <row r="24" spans="1:4" ht="13.5">
      <c r="A24" s="7" t="s">
        <v>7</v>
      </c>
      <c r="B24" s="21"/>
      <c r="C24" s="21"/>
      <c r="D24" s="16" t="e">
        <f>B24/C24/1</f>
        <v>#DIV/0!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orientation="landscape" paperSize="9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D18" sqref="D18"/>
    </sheetView>
  </sheetViews>
  <sheetFormatPr defaultColWidth="9.00390625" defaultRowHeight="13.5"/>
  <cols>
    <col min="1" max="1" width="12.875" style="0" customWidth="1"/>
    <col min="2" max="2" width="8.875" style="0" customWidth="1"/>
  </cols>
  <sheetData>
    <row r="1" spans="1:5" ht="13.5">
      <c r="A1" t="s">
        <v>0</v>
      </c>
      <c r="E1" s="1"/>
    </row>
    <row r="2" ht="13.5">
      <c r="C2" t="s">
        <v>1</v>
      </c>
    </row>
    <row r="3" spans="3:5" ht="13.5">
      <c r="C3" s="2" t="s">
        <v>2</v>
      </c>
      <c r="D3" s="3"/>
      <c r="E3" t="s">
        <v>3</v>
      </c>
    </row>
    <row r="4" ht="13.5">
      <c r="B4" s="4" t="s">
        <v>4</v>
      </c>
    </row>
    <row r="5" spans="2:10" ht="13.5">
      <c r="B5" s="5" t="s">
        <v>5</v>
      </c>
      <c r="D5" s="5"/>
      <c r="E5" s="5"/>
      <c r="F5" s="5" t="s">
        <v>6</v>
      </c>
      <c r="J5" t="s">
        <v>7</v>
      </c>
    </row>
    <row r="6" spans="1:14" ht="13.5">
      <c r="A6" s="6" t="s">
        <v>8</v>
      </c>
      <c r="B6" s="6" t="s">
        <v>9</v>
      </c>
      <c r="C6" s="7">
        <v>10</v>
      </c>
      <c r="D6" s="7">
        <v>20</v>
      </c>
      <c r="E6" s="7">
        <v>30</v>
      </c>
      <c r="F6" s="6" t="s">
        <v>9</v>
      </c>
      <c r="G6" s="7">
        <v>10</v>
      </c>
      <c r="H6" s="7">
        <v>20</v>
      </c>
      <c r="I6" s="7">
        <v>30</v>
      </c>
      <c r="J6" s="6" t="s">
        <v>9</v>
      </c>
      <c r="K6" s="7">
        <v>10</v>
      </c>
      <c r="L6" s="7">
        <v>20</v>
      </c>
      <c r="M6" s="7">
        <v>30</v>
      </c>
      <c r="N6" s="1"/>
    </row>
    <row r="7" spans="1:14" ht="13.5">
      <c r="A7" s="6" t="s">
        <v>10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"/>
    </row>
    <row r="8" spans="1:16" ht="27.75" customHeight="1">
      <c r="A8" s="9" t="s">
        <v>11</v>
      </c>
      <c r="B8" s="10">
        <f>B7-$B7</f>
        <v>0</v>
      </c>
      <c r="C8" s="10">
        <f>C7-$B7</f>
        <v>0</v>
      </c>
      <c r="D8" s="10">
        <f>D7-$B7</f>
        <v>0</v>
      </c>
      <c r="E8" s="10">
        <f>E7-$B7</f>
        <v>0</v>
      </c>
      <c r="F8" s="10">
        <f>F7-$F7</f>
        <v>0</v>
      </c>
      <c r="G8" s="10">
        <f>G7-$F7</f>
        <v>0</v>
      </c>
      <c r="H8" s="10">
        <f>H7-$F7</f>
        <v>0</v>
      </c>
      <c r="I8" s="10">
        <f>I7-$F7</f>
        <v>0</v>
      </c>
      <c r="J8" s="10">
        <f>J7-$J7</f>
        <v>0</v>
      </c>
      <c r="K8" s="10">
        <f>K7-$J7</f>
        <v>0</v>
      </c>
      <c r="L8" s="10">
        <f>L7-$J7</f>
        <v>0</v>
      </c>
      <c r="M8" s="10">
        <f>M7-$J7</f>
        <v>0</v>
      </c>
      <c r="N8" s="1"/>
      <c r="O8" s="11"/>
      <c r="P8" s="5"/>
    </row>
    <row r="9" spans="1:16" ht="13.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2"/>
      <c r="P9" s="5"/>
    </row>
    <row r="10" spans="1:16" ht="13.5">
      <c r="A10" s="1"/>
      <c r="B10" s="1"/>
      <c r="C10" s="5"/>
      <c r="D10" s="5"/>
      <c r="E10" s="5"/>
      <c r="F10" s="5"/>
      <c r="H10" s="5"/>
      <c r="I10" s="5"/>
      <c r="J10" s="5"/>
      <c r="K10" s="5"/>
      <c r="L10" s="5"/>
      <c r="M10" s="5"/>
      <c r="N10" s="5"/>
      <c r="O10" s="11"/>
      <c r="P10" s="5"/>
    </row>
    <row r="11" spans="1:13" ht="13.5">
      <c r="A11" s="13" t="s">
        <v>12</v>
      </c>
      <c r="B11" s="1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2:13" ht="13.5">
      <c r="B12" s="5" t="s">
        <v>13</v>
      </c>
      <c r="D12" s="5"/>
      <c r="E12" s="5"/>
      <c r="F12" s="5"/>
      <c r="H12" s="5"/>
      <c r="I12" s="5"/>
      <c r="J12" s="5"/>
      <c r="K12" s="5"/>
      <c r="L12" s="5"/>
      <c r="M12" s="5"/>
    </row>
    <row r="13" spans="1:12" ht="13.5">
      <c r="A13" s="15" t="s">
        <v>14</v>
      </c>
      <c r="B13" s="7">
        <v>0</v>
      </c>
      <c r="C13" s="7">
        <v>10</v>
      </c>
      <c r="D13" s="7">
        <v>20</v>
      </c>
      <c r="E13" s="7">
        <v>30</v>
      </c>
      <c r="F13" s="5"/>
      <c r="G13" s="5"/>
      <c r="H13" s="5"/>
      <c r="I13" s="5"/>
      <c r="J13" s="5"/>
      <c r="K13" s="5"/>
      <c r="L13" s="5"/>
    </row>
    <row r="14" spans="1:6" ht="13.5">
      <c r="A14" s="7" t="s">
        <v>15</v>
      </c>
      <c r="B14" s="16">
        <f>$D3*B8</f>
        <v>0</v>
      </c>
      <c r="C14" s="16">
        <f>$D3*C8</f>
        <v>0</v>
      </c>
      <c r="D14" s="16">
        <f>$D3*D8</f>
        <v>0</v>
      </c>
      <c r="E14" s="16">
        <f>$D3*E8</f>
        <v>0</v>
      </c>
      <c r="F14" s="5"/>
    </row>
    <row r="15" spans="1:6" ht="13.5">
      <c r="A15" s="7" t="s">
        <v>6</v>
      </c>
      <c r="B15" s="16">
        <f>$D3*F8</f>
        <v>0</v>
      </c>
      <c r="C15" s="16">
        <f>$D3*G8</f>
        <v>0</v>
      </c>
      <c r="D15" s="16">
        <f>$D3*H8</f>
        <v>0</v>
      </c>
      <c r="E15" s="16">
        <f>$D3*I8</f>
        <v>0</v>
      </c>
      <c r="F15" s="5"/>
    </row>
    <row r="16" spans="1:6" ht="13.5">
      <c r="A16" s="7" t="s">
        <v>7</v>
      </c>
      <c r="B16" s="16">
        <f>$D3*J8</f>
        <v>0</v>
      </c>
      <c r="C16" s="16">
        <f>$D3*K8</f>
        <v>0</v>
      </c>
      <c r="D16" s="16">
        <f>$D3*L8</f>
        <v>0</v>
      </c>
      <c r="E16" s="16">
        <f>$D3*M8</f>
        <v>0</v>
      </c>
      <c r="F16" s="5"/>
    </row>
    <row r="18" spans="1:7" ht="13.5">
      <c r="A18" s="17"/>
      <c r="B18" s="17"/>
      <c r="C18" s="17"/>
      <c r="D18" s="17"/>
      <c r="E18" s="17"/>
      <c r="F18" s="17"/>
      <c r="G18" s="17"/>
    </row>
    <row r="19" spans="1:7" ht="13.5">
      <c r="A19" s="1" t="s">
        <v>16</v>
      </c>
      <c r="B19" s="18"/>
      <c r="C19" s="18"/>
      <c r="D19" s="18"/>
      <c r="E19" s="18"/>
      <c r="F19" s="18"/>
      <c r="G19" s="18"/>
    </row>
    <row r="20" spans="1:7" ht="13.5">
      <c r="A20" s="1"/>
      <c r="B20" s="18"/>
      <c r="C20" s="18"/>
      <c r="D20" s="18"/>
      <c r="E20" s="18"/>
      <c r="F20" s="18"/>
      <c r="G20" s="18"/>
    </row>
    <row r="21" spans="1:7" ht="54">
      <c r="A21" s="15" t="s">
        <v>14</v>
      </c>
      <c r="B21" s="19" t="s">
        <v>17</v>
      </c>
      <c r="C21" s="20" t="s">
        <v>18</v>
      </c>
      <c r="D21" s="19" t="s">
        <v>19</v>
      </c>
      <c r="E21" s="18"/>
      <c r="F21" s="18"/>
      <c r="G21" s="18"/>
    </row>
    <row r="22" spans="1:7" ht="13.5">
      <c r="A22" s="7" t="s">
        <v>5</v>
      </c>
      <c r="B22" s="21"/>
      <c r="C22" s="21"/>
      <c r="D22" s="16" t="e">
        <f>B22/C22/10</f>
        <v>#DIV/0!</v>
      </c>
      <c r="E22" s="5"/>
      <c r="F22" s="5"/>
      <c r="G22" s="5"/>
    </row>
    <row r="23" spans="1:7" ht="13.5">
      <c r="A23" s="7" t="s">
        <v>6</v>
      </c>
      <c r="B23" s="21"/>
      <c r="C23" s="21"/>
      <c r="D23" s="16" t="e">
        <f>B23/C23/5</f>
        <v>#DIV/0!</v>
      </c>
      <c r="E23" s="5"/>
      <c r="F23" s="5"/>
      <c r="G23" s="5"/>
    </row>
    <row r="24" spans="1:4" ht="13.5">
      <c r="A24" s="7" t="s">
        <v>7</v>
      </c>
      <c r="B24" s="21"/>
      <c r="C24" s="21"/>
      <c r="D24" s="16" t="e">
        <f>B24/C24/1</f>
        <v>#DIV/0!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水産利用学研究室</dc:creator>
  <cp:keywords/>
  <dc:description/>
  <cp:lastModifiedBy>水産利用学研究室</cp:lastModifiedBy>
  <dcterms:created xsi:type="dcterms:W3CDTF">2014-06-24T04:13:14Z</dcterms:created>
  <dcterms:modified xsi:type="dcterms:W3CDTF">2019-07-03T00:10:01Z</dcterms:modified>
  <cp:category/>
  <cp:version/>
  <cp:contentType/>
  <cp:contentStatus/>
</cp:coreProperties>
</file>